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2" sheetId="1" r:id="rId1"/>
  </sheets>
  <definedNames>
    <definedName name="_xlnm.Print_Area" localSheetId="0">'Приложение 2'!$A$1:$G$36</definedName>
  </definedNames>
  <calcPr fullCalcOnLoad="1"/>
</workbook>
</file>

<file path=xl/sharedStrings.xml><?xml version="1.0" encoding="utf-8"?>
<sst xmlns="http://schemas.openxmlformats.org/spreadsheetml/2006/main" count="93" uniqueCount="61">
  <si>
    <t xml:space="preserve">  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</si>
  <si>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</si>
  <si>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</si>
  <si>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</si>
  <si>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</si>
  <si>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</si>
  <si>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</si>
  <si>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</si>
  <si>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</si>
  <si>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</si>
  <si>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</si>
  <si>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</si>
  <si>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</si>
  <si>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</si>
  <si>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</si>
  <si>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</si>
  <si>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</si>
  <si>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</si>
  <si>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</si>
  <si>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</si>
  <si>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</si>
  <si>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</si>
  <si>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</si>
  <si>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</si>
  <si>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</si>
  <si>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</si>
  <si>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</si>
  <si>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</si>
  <si>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</si>
  <si>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4</t>
  </si>
  <si>
    <t>5</t>
  </si>
  <si>
    <t>6</t>
  </si>
  <si>
    <t>человек</t>
  </si>
  <si>
    <t>7</t>
  </si>
  <si>
    <t>7.1</t>
  </si>
  <si>
    <t>7.2</t>
  </si>
  <si>
    <r>
      <rPr>
        <b/>
        <sz val="12"/>
        <rFont val="Times New Roman"/>
        <family val="1"/>
      </rP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</si>
  <si>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t>Общий объем всех расходов бюджета муниципального района, городского округа</t>
  </si>
  <si>
    <t>рублей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</si>
  <si>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</si>
  <si>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</si>
  <si>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фактические средства краевого и федерального бюджетов (софинансирование)</t>
  </si>
  <si>
    <t xml:space="preserve">Количество всех хозяйствующих субъектов в муниципальном районе, городском округе </t>
  </si>
  <si>
    <t>Количество вновь созданных субъектов малого и среденего предпринимательства - всего</t>
  </si>
  <si>
    <t>вновь созданные средние предприятия-всего</t>
  </si>
  <si>
    <t>7.1.1</t>
  </si>
  <si>
    <t>7.1.2</t>
  </si>
  <si>
    <t>7.2.1</t>
  </si>
  <si>
    <t>7.2.2</t>
  </si>
  <si>
    <t>8</t>
  </si>
  <si>
    <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</si>
  <si>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Среднесписочная численность работников  субъектов малого и среднего предпринимательства -юридических лиц</t>
  </si>
  <si>
    <t xml:space="preserve">средних предприятий юридических лиц  </t>
  </si>
  <si>
    <t xml:space="preserve">малых предприятий юридических лиц </t>
  </si>
  <si>
    <t>8.1</t>
  </si>
  <si>
    <t>8.2</t>
  </si>
  <si>
    <t>9</t>
  </si>
  <si>
    <t>9.1.1</t>
  </si>
  <si>
    <t>9.1.2</t>
  </si>
  <si>
    <t>9.1</t>
  </si>
  <si>
    <t>Динамика развития малого и среднего предпринимательства в Выселковском районе по итогам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</si>
</sst>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%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Times New Roman"/>
      <family val="1"/>
    </font>
    <font>
      <b/>
      <sz val="12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2" fillId="0" borderId="0" applyBorder="0" applyAlignment="0" applyProtection="0"/>
    <xf numFmtId="168" fontId="2" fillId="0" borderId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 vertical="top" wrapText="1"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" fillId="0" borderId="0" applyBorder="0" applyAlignment="0" applyProtection="0"/>
    <xf numFmtId="169" fontId="2" fillId="0" borderId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 vertical="top" wrapText="1"/>
    </xf>
    <xf numFmtId="1" fontId="7" fillId="0" borderId="0" xfId="0" applyNumberFormat="1" applyFont="1" applyBorder="1" applyAlignment="1" applyProtection="1">
      <alignment horizontal="center" wrapText="1"/>
      <protection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wrapText="1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172" fontId="8" fillId="0" borderId="10" xfId="0" applyNumberFormat="1" applyFont="1" applyBorder="1" applyAlignment="1" applyProtection="1">
      <alignment horizontal="center" vertical="center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left" vertical="top" wrapText="1" indent="12"/>
      <protection/>
    </xf>
    <xf numFmtId="1" fontId="9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left" vertical="top" wrapText="1" indent="15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left" wrapText="1" indent="12"/>
      <protection/>
    </xf>
    <xf numFmtId="1" fontId="6" fillId="0" borderId="10" xfId="0" applyNumberFormat="1" applyFont="1" applyBorder="1" applyAlignment="1" applyProtection="1">
      <alignment horizontal="left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wrapText="1" indent="12"/>
      <protection/>
    </xf>
    <xf numFmtId="0" fontId="6" fillId="0" borderId="10" xfId="0" applyFont="1" applyBorder="1" applyAlignment="1" applyProtection="1">
      <alignment horizontal="left" wrapText="1" indent="15"/>
      <protection/>
    </xf>
    <xf numFmtId="1" fontId="10" fillId="0" borderId="0" xfId="0" applyNumberFormat="1" applyFont="1" applyAlignment="1" applyProtection="1">
      <alignment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left" vertical="top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175" fontId="8" fillId="0" borderId="10" xfId="0" applyNumberFormat="1" applyFont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3" fontId="7" fillId="32" borderId="10" xfId="0" applyNumberFormat="1" applyFont="1" applyFill="1" applyBorder="1" applyAlignment="1" applyProtection="1">
      <alignment horizontal="center" vertical="center"/>
      <protection locked="0"/>
    </xf>
    <xf numFmtId="3" fontId="9" fillId="32" borderId="10" xfId="0" applyNumberFormat="1" applyFont="1" applyFill="1" applyBorder="1" applyAlignment="1" applyProtection="1">
      <alignment horizontal="center" vertical="center"/>
      <protection/>
    </xf>
    <xf numFmtId="173" fontId="6" fillId="32" borderId="10" xfId="0" applyNumberFormat="1" applyFont="1" applyFill="1" applyBorder="1" applyAlignment="1" applyProtection="1">
      <alignment horizontal="center" vertical="center"/>
      <protection/>
    </xf>
    <xf numFmtId="173" fontId="7" fillId="32" borderId="10" xfId="0" applyNumberFormat="1" applyFont="1" applyFill="1" applyBorder="1" applyAlignment="1" applyProtection="1">
      <alignment horizontal="center" vertical="center"/>
      <protection/>
    </xf>
    <xf numFmtId="172" fontId="8" fillId="0" borderId="11" xfId="0" applyNumberFormat="1" applyFont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Border="1" applyAlignment="1" applyProtection="1">
      <alignment horizontal="center" vertical="center"/>
      <protection/>
    </xf>
    <xf numFmtId="173" fontId="7" fillId="32" borderId="12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4" fontId="6" fillId="32" borderId="12" xfId="0" applyNumberFormat="1" applyFont="1" applyFill="1" applyBorder="1" applyAlignment="1" applyProtection="1">
      <alignment horizontal="center" vertical="center"/>
      <protection locked="0"/>
    </xf>
    <xf numFmtId="173" fontId="7" fillId="32" borderId="13" xfId="0" applyNumberFormat="1" applyFont="1" applyFill="1" applyBorder="1" applyAlignment="1" applyProtection="1">
      <alignment horizontal="center" vertical="center"/>
      <protection locked="0"/>
    </xf>
    <xf numFmtId="3" fontId="7" fillId="32" borderId="13" xfId="0" applyNumberFormat="1" applyFont="1" applyFill="1" applyBorder="1" applyAlignment="1" applyProtection="1">
      <alignment horizontal="center" vertical="center"/>
      <protection locked="0"/>
    </xf>
    <xf numFmtId="3" fontId="46" fillId="33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7" fillId="0" borderId="14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CC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="75" zoomScaleSheetLayoutView="75" workbookViewId="0" topLeftCell="A1">
      <selection activeCell="C1" sqref="C1"/>
    </sheetView>
  </sheetViews>
  <sheetFormatPr defaultColWidth="16.421875" defaultRowHeight="12"/>
  <cols>
    <col min="1" max="1" width="8.00390625" style="0" customWidth="1" collapsed="1"/>
    <col min="2" max="2" width="86.421875" style="0" customWidth="1" collapsed="1"/>
    <col min="3" max="3" width="10.7109375" style="0" customWidth="1" collapsed="1"/>
    <col min="4" max="5" width="22.421875" style="0" customWidth="1" collapsed="1"/>
    <col min="6" max="7" width="17.8515625" style="0" customWidth="1" collapsed="1"/>
    <col min="8" max="8" width="16.421875" style="0" customWidth="1" collapsed="1"/>
  </cols>
  <sheetData>
    <row r="1" spans="2:7" ht="45.75" customHeight="1">
      <c r="B1" s="5"/>
      <c r="C1" s="6"/>
      <c r="D1" s="5"/>
      <c r="E1" s="49"/>
      <c r="F1" s="49"/>
      <c r="G1" s="4"/>
    </row>
    <row r="2" spans="2:7" ht="12">
      <c r="B2" s="5"/>
      <c r="C2" s="5"/>
      <c r="D2" s="5"/>
      <c r="E2" s="5"/>
      <c r="F2" s="7" t="s">
        <v>0</v>
      </c>
      <c r="G2" s="7" t="s">
        <v>0</v>
      </c>
    </row>
    <row r="3" spans="2:7" ht="15.75">
      <c r="B3" s="50"/>
      <c r="C3" s="50"/>
      <c r="D3" s="50"/>
      <c r="E3" s="50"/>
      <c r="F3" s="50"/>
      <c r="G3" s="3"/>
    </row>
    <row r="4" spans="2:7" ht="12.75" customHeight="1">
      <c r="B4" s="51" t="s">
        <v>60</v>
      </c>
      <c r="C4" s="51"/>
      <c r="D4" s="51"/>
      <c r="E4" s="51"/>
      <c r="F4" s="51"/>
      <c r="G4" s="2"/>
    </row>
    <row r="5" spans="2:7" ht="14.25" customHeight="1">
      <c r="B5" s="52"/>
      <c r="C5" s="52"/>
      <c r="D5" s="52"/>
      <c r="E5" s="52"/>
      <c r="F5" s="52"/>
      <c r="G5" s="1"/>
    </row>
    <row r="6" spans="1:7" ht="47.2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</row>
    <row r="7" spans="1:7" ht="18.75">
      <c r="A7" s="9">
        <v>1</v>
      </c>
      <c r="B7" s="10" t="s">
        <v>8</v>
      </c>
      <c r="C7" s="8" t="s">
        <v>9</v>
      </c>
      <c r="D7" s="30">
        <f>D8+D11</f>
        <v>2062</v>
      </c>
      <c r="E7" s="30">
        <f>E8+E11</f>
        <v>1970</v>
      </c>
      <c r="F7" s="12">
        <f aca="true" t="shared" si="0" ref="F7:F30">D7-E7</f>
        <v>92</v>
      </c>
      <c r="G7" s="29">
        <f aca="true" t="shared" si="1" ref="G7:G30">D7/E7-1</f>
        <v>0.046700507614213294</v>
      </c>
    </row>
    <row r="8" spans="1:7" ht="18.75">
      <c r="A8" s="9" t="s">
        <v>10</v>
      </c>
      <c r="B8" s="14" t="s">
        <v>11</v>
      </c>
      <c r="C8" s="15" t="s">
        <v>9</v>
      </c>
      <c r="D8" s="31">
        <f>D9+D10</f>
        <v>2</v>
      </c>
      <c r="E8" s="31">
        <f>E9+E10</f>
        <v>2</v>
      </c>
      <c r="F8" s="36">
        <f t="shared" si="0"/>
        <v>0</v>
      </c>
      <c r="G8" s="13">
        <f t="shared" si="1"/>
        <v>0</v>
      </c>
    </row>
    <row r="9" spans="1:7" ht="18.75">
      <c r="A9" s="9" t="s">
        <v>12</v>
      </c>
      <c r="B9" s="16" t="s">
        <v>13</v>
      </c>
      <c r="C9" s="17" t="s">
        <v>9</v>
      </c>
      <c r="D9" s="37">
        <v>2</v>
      </c>
      <c r="E9" s="37">
        <v>2</v>
      </c>
      <c r="F9" s="36">
        <f t="shared" si="0"/>
        <v>0</v>
      </c>
      <c r="G9" s="13">
        <f t="shared" si="1"/>
        <v>0</v>
      </c>
    </row>
    <row r="10" spans="1:7" ht="18.75">
      <c r="A10" s="9" t="s">
        <v>14</v>
      </c>
      <c r="B10" s="16" t="s">
        <v>15</v>
      </c>
      <c r="C10" s="17" t="s">
        <v>9</v>
      </c>
      <c r="D10" s="32">
        <v>0</v>
      </c>
      <c r="E10" s="32">
        <v>0</v>
      </c>
      <c r="F10" s="36">
        <f t="shared" si="0"/>
        <v>0</v>
      </c>
      <c r="G10" s="13" t="e">
        <f t="shared" si="1"/>
        <v>#DIV/0!</v>
      </c>
    </row>
    <row r="11" spans="1:7" ht="17.25" customHeight="1">
      <c r="A11" s="9" t="s">
        <v>16</v>
      </c>
      <c r="B11" s="14" t="s">
        <v>17</v>
      </c>
      <c r="C11" s="15" t="s">
        <v>9</v>
      </c>
      <c r="D11" s="33">
        <f>D12+D13</f>
        <v>2060</v>
      </c>
      <c r="E11" s="33">
        <f>E12+E13</f>
        <v>1968</v>
      </c>
      <c r="F11" s="36">
        <f t="shared" si="0"/>
        <v>92</v>
      </c>
      <c r="G11" s="29">
        <f t="shared" si="1"/>
        <v>0.04674796747967469</v>
      </c>
    </row>
    <row r="12" spans="1:7" ht="18.75">
      <c r="A12" s="9" t="s">
        <v>18</v>
      </c>
      <c r="B12" s="16" t="s">
        <v>13</v>
      </c>
      <c r="C12" s="17" t="s">
        <v>9</v>
      </c>
      <c r="D12" s="37">
        <v>145</v>
      </c>
      <c r="E12" s="37">
        <v>139</v>
      </c>
      <c r="F12" s="36">
        <f t="shared" si="0"/>
        <v>6</v>
      </c>
      <c r="G12" s="29">
        <f t="shared" si="1"/>
        <v>0.043165467625899234</v>
      </c>
    </row>
    <row r="13" spans="1:7" ht="18.75">
      <c r="A13" s="9" t="s">
        <v>19</v>
      </c>
      <c r="B13" s="16" t="s">
        <v>15</v>
      </c>
      <c r="C13" s="17" t="s">
        <v>9</v>
      </c>
      <c r="D13" s="38">
        <v>1915</v>
      </c>
      <c r="E13" s="38">
        <v>1829</v>
      </c>
      <c r="F13" s="36">
        <f t="shared" si="0"/>
        <v>86</v>
      </c>
      <c r="G13" s="29">
        <f t="shared" si="1"/>
        <v>0.04702022963367969</v>
      </c>
    </row>
    <row r="14" spans="1:7" ht="31.5">
      <c r="A14" s="9" t="s">
        <v>20</v>
      </c>
      <c r="B14" s="10" t="s">
        <v>21</v>
      </c>
      <c r="C14" s="8" t="s">
        <v>22</v>
      </c>
      <c r="D14" s="34">
        <f>D7/D17*100</f>
        <v>84.8559670781893</v>
      </c>
      <c r="E14" s="34">
        <f>E7/E17*100</f>
        <v>85.42931483087598</v>
      </c>
      <c r="F14" s="12">
        <f t="shared" si="0"/>
        <v>-0.5733477526866864</v>
      </c>
      <c r="G14" s="29">
        <f t="shared" si="1"/>
        <v>-0.006711370140586315</v>
      </c>
    </row>
    <row r="15" spans="1:7" ht="19.5" customHeight="1">
      <c r="A15" s="9" t="s">
        <v>23</v>
      </c>
      <c r="B15" s="18" t="s">
        <v>24</v>
      </c>
      <c r="C15" s="17" t="s">
        <v>22</v>
      </c>
      <c r="D15" s="35">
        <f>D8/D17*100</f>
        <v>0.0823045267489712</v>
      </c>
      <c r="E15" s="35">
        <f>E8/E17*100</f>
        <v>0.08673026886383348</v>
      </c>
      <c r="F15" s="12">
        <f t="shared" si="0"/>
        <v>-0.004425742114862283</v>
      </c>
      <c r="G15" s="29">
        <f t="shared" si="1"/>
        <v>-0.05102880658436215</v>
      </c>
    </row>
    <row r="16" spans="1:7" ht="18.75">
      <c r="A16" s="9" t="s">
        <v>25</v>
      </c>
      <c r="B16" s="18" t="s">
        <v>26</v>
      </c>
      <c r="C16" s="17" t="s">
        <v>22</v>
      </c>
      <c r="D16" s="41">
        <f>D11/D17*100</f>
        <v>84.77366255144034</v>
      </c>
      <c r="E16" s="41">
        <f>E11/E17*100</f>
        <v>85.34258456201215</v>
      </c>
      <c r="F16" s="12">
        <f t="shared" si="0"/>
        <v>-0.5689220105718107</v>
      </c>
      <c r="G16" s="29">
        <f t="shared" si="1"/>
        <v>-0.006666332095419669</v>
      </c>
    </row>
    <row r="17" spans="1:7" ht="31.5">
      <c r="A17" s="9" t="s">
        <v>27</v>
      </c>
      <c r="B17" s="10" t="s">
        <v>42</v>
      </c>
      <c r="C17" s="17" t="s">
        <v>9</v>
      </c>
      <c r="D17" s="38">
        <v>2430</v>
      </c>
      <c r="E17" s="38">
        <v>2306</v>
      </c>
      <c r="F17" s="36">
        <f t="shared" si="0"/>
        <v>124</v>
      </c>
      <c r="G17" s="29">
        <f t="shared" si="1"/>
        <v>0.053772766695576735</v>
      </c>
    </row>
    <row r="18" spans="1:7" ht="31.5">
      <c r="A18" s="9" t="s">
        <v>29</v>
      </c>
      <c r="B18" s="10" t="s">
        <v>28</v>
      </c>
      <c r="C18" s="8" t="s">
        <v>9</v>
      </c>
      <c r="D18" s="39">
        <f>D7/D20*10000</f>
        <v>377.2618328850833</v>
      </c>
      <c r="E18" s="39">
        <f>E7/E20*10000</f>
        <v>360.5351292985121</v>
      </c>
      <c r="F18" s="36">
        <f t="shared" si="0"/>
        <v>16.726703586571205</v>
      </c>
      <c r="G18" s="29">
        <f t="shared" si="1"/>
        <v>0.04639410206466188</v>
      </c>
    </row>
    <row r="19" spans="1:7" ht="31.5">
      <c r="A19" s="9" t="s">
        <v>30</v>
      </c>
      <c r="B19" s="10" t="s">
        <v>50</v>
      </c>
      <c r="C19" s="8" t="s">
        <v>9</v>
      </c>
      <c r="D19" s="39">
        <f>D7/D20*1000</f>
        <v>37.72618328850833</v>
      </c>
      <c r="E19" s="39">
        <f>E7/E20*1000</f>
        <v>36.053512929851216</v>
      </c>
      <c r="F19" s="40">
        <f t="shared" si="0"/>
        <v>1.6726703586571148</v>
      </c>
      <c r="G19" s="29">
        <f t="shared" si="1"/>
        <v>0.04639410206466166</v>
      </c>
    </row>
    <row r="20" spans="1:7" ht="31.5">
      <c r="A20" s="9" t="s">
        <v>31</v>
      </c>
      <c r="B20" s="20" t="s">
        <v>36</v>
      </c>
      <c r="C20" s="8" t="s">
        <v>32</v>
      </c>
      <c r="D20" s="48">
        <v>54657</v>
      </c>
      <c r="E20" s="48">
        <v>54641</v>
      </c>
      <c r="F20" s="11">
        <f>D20-E20</f>
        <v>16</v>
      </c>
      <c r="G20" s="29">
        <f>D20/E20-1</f>
        <v>0.0002928204095824505</v>
      </c>
    </row>
    <row r="21" spans="1:7" ht="31.5">
      <c r="A21" s="9" t="s">
        <v>33</v>
      </c>
      <c r="B21" s="19" t="s">
        <v>43</v>
      </c>
      <c r="C21" s="8" t="s">
        <v>9</v>
      </c>
      <c r="D21" s="30">
        <f>D22+D25</f>
        <v>359</v>
      </c>
      <c r="E21" s="30">
        <f>E22+E25</f>
        <v>205</v>
      </c>
      <c r="F21" s="12">
        <f t="shared" si="0"/>
        <v>154</v>
      </c>
      <c r="G21" s="29">
        <f t="shared" si="1"/>
        <v>0.751219512195122</v>
      </c>
    </row>
    <row r="22" spans="1:7" ht="18.75">
      <c r="A22" s="9" t="s">
        <v>34</v>
      </c>
      <c r="B22" s="14" t="s">
        <v>44</v>
      </c>
      <c r="C22" s="8" t="s">
        <v>9</v>
      </c>
      <c r="D22" s="33">
        <f>D23+D24</f>
        <v>0</v>
      </c>
      <c r="E22" s="33">
        <f>E23+E24</f>
        <v>0</v>
      </c>
      <c r="F22" s="12">
        <f t="shared" si="0"/>
        <v>0</v>
      </c>
      <c r="G22" s="29" t="e">
        <f t="shared" si="1"/>
        <v>#DIV/0!</v>
      </c>
    </row>
    <row r="23" spans="1:7" ht="18.75">
      <c r="A23" s="9" t="s">
        <v>45</v>
      </c>
      <c r="B23" s="16" t="s">
        <v>13</v>
      </c>
      <c r="C23" s="8" t="s">
        <v>9</v>
      </c>
      <c r="D23" s="32">
        <v>0</v>
      </c>
      <c r="E23" s="32">
        <v>0</v>
      </c>
      <c r="F23" s="12">
        <f t="shared" si="0"/>
        <v>0</v>
      </c>
      <c r="G23" s="29" t="e">
        <f t="shared" si="1"/>
        <v>#DIV/0!</v>
      </c>
    </row>
    <row r="24" spans="1:7" ht="18.75">
      <c r="A24" s="9" t="s">
        <v>46</v>
      </c>
      <c r="B24" s="16" t="s">
        <v>15</v>
      </c>
      <c r="C24" s="8" t="s">
        <v>9</v>
      </c>
      <c r="D24" s="32">
        <v>0</v>
      </c>
      <c r="E24" s="32">
        <v>0</v>
      </c>
      <c r="F24" s="12">
        <f t="shared" si="0"/>
        <v>0</v>
      </c>
      <c r="G24" s="29" t="e">
        <f t="shared" si="1"/>
        <v>#DIV/0!</v>
      </c>
    </row>
    <row r="25" spans="1:7" ht="17.25" customHeight="1">
      <c r="A25" s="9" t="s">
        <v>35</v>
      </c>
      <c r="B25" s="14" t="s">
        <v>17</v>
      </c>
      <c r="C25" s="8" t="s">
        <v>9</v>
      </c>
      <c r="D25" s="33">
        <f>D26+D27</f>
        <v>359</v>
      </c>
      <c r="E25" s="33">
        <f>E26+E27</f>
        <v>205</v>
      </c>
      <c r="F25" s="12">
        <f t="shared" si="0"/>
        <v>154</v>
      </c>
      <c r="G25" s="29">
        <f t="shared" si="1"/>
        <v>0.751219512195122</v>
      </c>
    </row>
    <row r="26" spans="1:7" ht="18.75">
      <c r="A26" s="9" t="s">
        <v>47</v>
      </c>
      <c r="B26" s="16" t="s">
        <v>13</v>
      </c>
      <c r="C26" s="8" t="s">
        <v>9</v>
      </c>
      <c r="D26" s="37">
        <v>16</v>
      </c>
      <c r="E26" s="37">
        <v>8</v>
      </c>
      <c r="F26" s="12">
        <f t="shared" si="0"/>
        <v>8</v>
      </c>
      <c r="G26" s="29">
        <f t="shared" si="1"/>
        <v>1</v>
      </c>
    </row>
    <row r="27" spans="1:7" ht="26.25" customHeight="1">
      <c r="A27" s="9" t="s">
        <v>48</v>
      </c>
      <c r="B27" s="16" t="s">
        <v>15</v>
      </c>
      <c r="C27" s="8" t="s">
        <v>9</v>
      </c>
      <c r="D27" s="37">
        <v>343</v>
      </c>
      <c r="E27" s="37">
        <v>197</v>
      </c>
      <c r="F27" s="12">
        <f t="shared" si="0"/>
        <v>146</v>
      </c>
      <c r="G27" s="29">
        <f t="shared" si="1"/>
        <v>0.7411167512690355</v>
      </c>
    </row>
    <row r="28" spans="1:7" ht="34.5" customHeight="1">
      <c r="A28" s="9" t="s">
        <v>49</v>
      </c>
      <c r="B28" s="20" t="s">
        <v>51</v>
      </c>
      <c r="C28" s="8" t="s">
        <v>32</v>
      </c>
      <c r="D28" s="42">
        <f>D29+D30</f>
        <v>1028</v>
      </c>
      <c r="E28" s="42">
        <f>E29+E30</f>
        <v>1028</v>
      </c>
      <c r="F28" s="12">
        <f>D28-E28</f>
        <v>0</v>
      </c>
      <c r="G28" s="29">
        <f>D28/E28-1</f>
        <v>0</v>
      </c>
    </row>
    <row r="29" spans="1:7" ht="18.75">
      <c r="A29" s="9" t="s">
        <v>54</v>
      </c>
      <c r="B29" s="20" t="s">
        <v>52</v>
      </c>
      <c r="C29" s="17" t="s">
        <v>32</v>
      </c>
      <c r="D29" s="37">
        <v>206</v>
      </c>
      <c r="E29" s="37">
        <v>206</v>
      </c>
      <c r="F29" s="36">
        <f t="shared" si="0"/>
        <v>0</v>
      </c>
      <c r="G29" s="29">
        <f t="shared" si="1"/>
        <v>0</v>
      </c>
    </row>
    <row r="30" spans="1:7" ht="18.75">
      <c r="A30" s="9" t="s">
        <v>55</v>
      </c>
      <c r="B30" s="20" t="s">
        <v>53</v>
      </c>
      <c r="C30" s="17" t="s">
        <v>32</v>
      </c>
      <c r="D30" s="37">
        <v>822</v>
      </c>
      <c r="E30" s="37">
        <v>822</v>
      </c>
      <c r="F30" s="36">
        <f t="shared" si="0"/>
        <v>0</v>
      </c>
      <c r="G30" s="29">
        <f t="shared" si="1"/>
        <v>0</v>
      </c>
    </row>
    <row r="31" spans="1:7" ht="37.5" customHeight="1">
      <c r="A31" s="9" t="s">
        <v>56</v>
      </c>
      <c r="B31" s="21" t="s">
        <v>37</v>
      </c>
      <c r="C31" s="22" t="s">
        <v>38</v>
      </c>
      <c r="D31" s="47">
        <v>2152376625.28</v>
      </c>
      <c r="E31" s="47">
        <v>1725320152.87</v>
      </c>
      <c r="F31" s="36">
        <f>D31-E31</f>
        <v>427056472.4100003</v>
      </c>
      <c r="G31" s="29">
        <f>D31/E31-1</f>
        <v>0.2475230302617224</v>
      </c>
    </row>
    <row r="32" spans="1:7" ht="63">
      <c r="A32" s="9" t="s">
        <v>59</v>
      </c>
      <c r="B32" s="23" t="s">
        <v>39</v>
      </c>
      <c r="C32" s="22" t="s">
        <v>38</v>
      </c>
      <c r="D32" s="43">
        <f>D33+D34</f>
        <v>320000</v>
      </c>
      <c r="E32" s="43">
        <f>E33+E34</f>
        <v>320000</v>
      </c>
      <c r="F32" s="12">
        <f>D32-E32</f>
        <v>0</v>
      </c>
      <c r="G32" s="29">
        <f>D32/E32-1</f>
        <v>0</v>
      </c>
    </row>
    <row r="33" spans="1:7" ht="47.25">
      <c r="A33" s="9" t="s">
        <v>57</v>
      </c>
      <c r="B33" s="24" t="s">
        <v>40</v>
      </c>
      <c r="C33" s="22" t="s">
        <v>38</v>
      </c>
      <c r="D33" s="46">
        <v>320000</v>
      </c>
      <c r="E33" s="46">
        <v>320000</v>
      </c>
      <c r="F33" s="36">
        <f>D33-E33</f>
        <v>0</v>
      </c>
      <c r="G33" s="29">
        <f>D33/E33-1</f>
        <v>0</v>
      </c>
    </row>
    <row r="34" spans="1:7" ht="31.5">
      <c r="A34" s="9" t="s">
        <v>58</v>
      </c>
      <c r="B34" s="24" t="s">
        <v>41</v>
      </c>
      <c r="C34" s="22" t="s">
        <v>38</v>
      </c>
      <c r="D34" s="44">
        <v>0</v>
      </c>
      <c r="E34" s="45">
        <v>0</v>
      </c>
      <c r="F34" s="12">
        <f>D34-E34</f>
        <v>0</v>
      </c>
      <c r="G34" s="13" t="e">
        <f>D34/E34-1</f>
        <v>#DIV/0!</v>
      </c>
    </row>
    <row r="35" spans="2:7" ht="12">
      <c r="B35" s="25"/>
      <c r="C35" s="26"/>
      <c r="D35" s="26"/>
      <c r="E35" s="26"/>
      <c r="F35" s="26"/>
      <c r="G35" s="26"/>
    </row>
    <row r="36" spans="2:7" ht="15.75">
      <c r="B36" s="27"/>
      <c r="C36" s="28"/>
      <c r="D36" s="28"/>
      <c r="E36" s="28"/>
      <c r="F36" s="28"/>
      <c r="G36" s="28"/>
    </row>
  </sheetData>
  <sheetProtection/>
  <mergeCells count="4">
    <mergeCell ref="E1:F1"/>
    <mergeCell ref="B3:F3"/>
    <mergeCell ref="B4:F4"/>
    <mergeCell ref="B5:F5"/>
  </mergeCells>
  <conditionalFormatting sqref="E24">
    <cfRule type="cellIs" priority="30" dxfId="12" operator="equal">
      <formula>J32</formula>
    </cfRule>
    <cfRule type="cellIs" priority="31" dxfId="13" operator="notBetween">
      <formula>J32-0.15</formula>
      <formula>J32+0.15</formula>
    </cfRule>
  </conditionalFormatting>
  <conditionalFormatting sqref="D23">
    <cfRule type="cellIs" priority="90" dxfId="12" operator="equal">
      <formula>'Приложение 2'!#REF!</formula>
    </cfRule>
    <cfRule type="cellIs" priority="91" dxfId="13" operator="notBetween">
      <formula>'Приложение 2'!#REF!-0.15</formula>
      <formula>'Приложение 2'!#REF!+0.15</formula>
    </cfRule>
  </conditionalFormatting>
  <conditionalFormatting sqref="E23">
    <cfRule type="cellIs" priority="92" dxfId="12" operator="equal">
      <formula>'Приложение 2'!#REF!</formula>
    </cfRule>
    <cfRule type="cellIs" priority="93" dxfId="13" operator="notBetween">
      <formula>'Приложение 2'!#REF!-0.15</formula>
      <formula>'Приложение 2'!#REF!+0.15</formula>
    </cfRule>
  </conditionalFormatting>
  <conditionalFormatting sqref="D10">
    <cfRule type="cellIs" priority="94" dxfId="12" operator="equal">
      <formula>'Приложение 2'!#REF!</formula>
    </cfRule>
    <cfRule type="cellIs" priority="95" dxfId="13" operator="notBetween">
      <formula>'Приложение 2'!#REF!-0.15</formula>
      <formula>'Приложение 2'!#REF!+0.15</formula>
    </cfRule>
  </conditionalFormatting>
  <conditionalFormatting sqref="E10">
    <cfRule type="cellIs" priority="96" dxfId="12" operator="equal">
      <formula>'Приложение 2'!#REF!</formula>
    </cfRule>
    <cfRule type="cellIs" priority="97" dxfId="13" operator="notBetween">
      <formula>'Приложение 2'!#REF!-0.15</formula>
      <formula>'Приложение 2'!#REF!+0.15</formula>
    </cfRule>
  </conditionalFormatting>
  <conditionalFormatting sqref="D24">
    <cfRule type="cellIs" priority="98" dxfId="12" operator="equal">
      <formula>'Приложение 2'!#REF!</formula>
    </cfRule>
    <cfRule type="cellIs" priority="99" dxfId="13" operator="notBetween">
      <formula>'Приложение 2'!#REF!-0.15</formula>
      <formula>'Приложение 2'!#REF!+0.15</formula>
    </cfRule>
  </conditionalFormatting>
  <printOptions/>
  <pageMargins left="0.88" right="0.37" top="1.05277777777778" bottom="1.05277777777778" header="0.7875" footer="0.7875"/>
  <pageSetup fitToHeight="7" fitToWidth="1" horizontalDpi="600" verticalDpi="600" orientation="portrait" paperSize="9" scale="53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LibreOffice/5.2.3.3$Windows_x86 LibreOffice_project/d54a8868f08a7b39642414cf2c8ef2f228f780cf</Application>
  <DocSecurity>0</DocSecurity>
  <Template/>
  <Manager/>
  <Company/>
  <TotalTime>2252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ЧерныхНовая</cp:lastModifiedBy>
  <cp:lastPrinted>2021-10-25T17:07:51Z</cp:lastPrinted>
  <dcterms:created xsi:type="dcterms:W3CDTF">2017-01-20T15:44:22Z</dcterms:created>
  <dcterms:modified xsi:type="dcterms:W3CDTF">2024-02-22T07:36:23Z</dcterms:modified>
  <cp:category/>
  <cp:version/>
  <cp:contentType/>
  <cp:contentStatus/>
  <cp:revision>254</cp:revision>
</cp:coreProperties>
</file>