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1835" activeTab="0"/>
  </bookViews>
  <sheets>
    <sheet name="малые" sheetId="1" r:id="rId1"/>
    <sheet name="средние" sheetId="2" r:id="rId2"/>
    <sheet name="ИП на 2021 до 2023" sheetId="3" r:id="rId3"/>
  </sheets>
  <definedNames>
    <definedName name="_xlnm.Print_Titles" localSheetId="0">'малые'!$6:$7</definedName>
    <definedName name="_xlnm.Print_Titles" localSheetId="1">'средние'!$6:$7</definedName>
    <definedName name="_xlnm.Print_Area" localSheetId="2">'ИП на 2021 до 2023'!$A$1:$K$20</definedName>
    <definedName name="_xlnm.Print_Area" localSheetId="0">'малые'!$A$1:$I$130</definedName>
    <definedName name="_xlnm.Print_Area" localSheetId="1">'средние'!$A$1:$I$130</definedName>
  </definedNames>
  <calcPr fullCalcOnLoad="1"/>
</workbook>
</file>

<file path=xl/sharedStrings.xml><?xml version="1.0" encoding="utf-8"?>
<sst xmlns="http://schemas.openxmlformats.org/spreadsheetml/2006/main" count="525" uniqueCount="68">
  <si>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</si>
  <si>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</si>
  <si>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</si>
  <si>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</si>
  <si>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</si>
  <si>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</si>
  <si>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</si>
  <si>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</si>
  <si>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</si>
  <si>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</si>
  <si>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</si>
  <si>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</si>
  <si>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</si>
  <si>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</si>
  <si>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</si>
  <si>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</si>
  <si>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Прогноз согласован с заместителем главы по экономике</t>
  </si>
  <si>
    <t>ФИО, телефон</t>
  </si>
  <si>
    <t>исполнитель</t>
  </si>
  <si>
    <t>Согласовано с заместителем главы по экономике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</si>
  <si>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</si>
  <si>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</si>
  <si>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</si>
  <si>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</si>
  <si>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Развитие среднего предпринимательства</t>
  </si>
  <si>
    <t>Количество субъектов среднего предпринимательства - всего</t>
  </si>
  <si>
    <t>Объем инвестиций в основной капитал субъектов малого предпринимательства - всего:</t>
  </si>
  <si>
    <t>Объем инвестиций в основной капитал субъектов среднего предпринимательства - всего:</t>
  </si>
  <si>
    <t xml:space="preserve">Причины снижения (менее 100%) или значительного роста (более 115%) показателей
</t>
  </si>
  <si>
    <t>2018 год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</si>
  <si>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</si>
  <si>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</si>
  <si>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</si>
  <si>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</si>
  <si>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</si>
  <si>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</si>
  <si>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</si>
  <si>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</si>
  <si>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</si>
  <si>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</si>
  <si>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2020 год в % к 2019 году</t>
  </si>
  <si>
    <t>2021 год</t>
  </si>
  <si>
    <t>2022 год</t>
  </si>
  <si>
    <t>2023 год</t>
  </si>
  <si>
    <t>cельское, лесное хозяйство, охота, рыболовство и рыбоводство</t>
  </si>
  <si>
    <t>предоставление прочих видов услуг</t>
  </si>
  <si>
    <t>2021 год в % к 2020 году</t>
  </si>
  <si>
    <t>2022 год в % к 2021 году</t>
  </si>
  <si>
    <t>2023 год в % к 2022 году</t>
  </si>
  <si>
    <t xml:space="preserve">Причины планируемого невыполнения (менее 100%) и значительного  перевыполнения (более 115%) </t>
  </si>
  <si>
    <t>Количество субъектов малого предпринимательства</t>
  </si>
  <si>
    <t>Численность работников в малом предпринимательстве</t>
  </si>
  <si>
    <t>(название города, района)</t>
  </si>
  <si>
    <t>(муниципальный район, городской округ)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</si>
  <si>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</si>
  <si>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плановый период  2021-2023 годов</t>
  </si>
  <si>
    <t xml:space="preserve">Основные показатели, представляемые для разработки индикативного плана социально-экономического развития                                                                                                                                                                                              Краснодарского края на 2021 год и на плановый период до 2023 года </t>
  </si>
  <si>
    <t xml:space="preserve">деятельность гостиниц и предприятий общественного питания </t>
  </si>
  <si>
    <t>млн. руб</t>
  </si>
  <si>
    <t>Оборот индивидуальных предпринимателей - всего,                                                   в действующих ценах</t>
  </si>
  <si>
    <r>
      <t xml:space="preserve">Оборот субъектов малого предпринимательства - всего,                                                   </t>
    </r>
    <r>
      <rPr>
        <b/>
        <i/>
        <sz val="11"/>
        <rFont val="Times New Roman"/>
        <family val="1"/>
      </rPr>
      <t xml:space="preserve"> в действующих ценах</t>
    </r>
  </si>
  <si>
    <r>
      <t xml:space="preserve">Оборот субъектов среднего предпринимательства - всего, </t>
    </r>
    <r>
      <rPr>
        <b/>
        <i/>
        <sz val="11"/>
        <rFont val="Times New Roman"/>
        <family val="1"/>
      </rPr>
      <t>в действующих ценах</t>
    </r>
  </si>
  <si>
    <t xml:space="preserve"> </t>
  </si>
  <si>
    <t>Муниципальное образование Выселковский район</t>
  </si>
  <si>
    <t xml:space="preserve">                                                                              Муниципальное образование Выселковский район</t>
  </si>
  <si>
    <t>Т.П.Коробова (86157)73-2-46</t>
  </si>
  <si>
    <t>Черных Н.П. (86157)74-4-80</t>
  </si>
  <si>
    <t>СОГЛАСОВАНО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</si>
</sst>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.00_р_."/>
    <numFmt numFmtId="188" formatCode="#,##0.000_р_."/>
  </numFmts>
  <fonts count="66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sz val="13"/>
      <color indexed="10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1" fontId="18" fillId="0" borderId="10" xfId="0" applyNumberFormat="1" applyFont="1" applyFill="1" applyBorder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 applyProtection="1">
      <alignment horizontal="center" vertical="center" wrapText="1"/>
      <protection/>
    </xf>
    <xf numFmtId="173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174" fontId="18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174" fontId="15" fillId="0" borderId="0" xfId="0" applyNumberFormat="1" applyFont="1" applyFill="1" applyBorder="1" applyAlignment="1" applyProtection="1">
      <alignment vertical="center" wrapText="1"/>
      <protection locked="0"/>
    </xf>
    <xf numFmtId="174" fontId="18" fillId="0" borderId="0" xfId="0" applyNumberFormat="1" applyFont="1" applyFill="1" applyBorder="1" applyAlignment="1" applyProtection="1">
      <alignment vertical="center" wrapText="1"/>
      <protection locked="0"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wrapText="1"/>
      <protection/>
    </xf>
    <xf numFmtId="181" fontId="12" fillId="0" borderId="10" xfId="0" applyNumberFormat="1" applyFont="1" applyFill="1" applyBorder="1" applyAlignment="1" applyProtection="1">
      <alignment horizontal="center"/>
      <protection locked="0"/>
    </xf>
    <xf numFmtId="3" fontId="12" fillId="0" borderId="10" xfId="0" applyNumberFormat="1" applyFont="1" applyFill="1" applyBorder="1" applyAlignment="1" applyProtection="1">
      <alignment horizontal="center"/>
      <protection locked="0"/>
    </xf>
    <xf numFmtId="172" fontId="17" fillId="0" borderId="10" xfId="0" applyNumberFormat="1" applyFont="1" applyFill="1" applyBorder="1" applyAlignment="1" applyProtection="1">
      <alignment horizontal="center" vertical="center" wrapText="1"/>
      <protection/>
    </xf>
    <xf numFmtId="173" fontId="11" fillId="0" borderId="10" xfId="33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 locked="0"/>
    </xf>
    <xf numFmtId="173" fontId="12" fillId="0" borderId="10" xfId="0" applyNumberFormat="1" applyFont="1" applyFill="1" applyBorder="1" applyAlignment="1" applyProtection="1">
      <alignment horizontal="center" vertical="center"/>
      <protection/>
    </xf>
    <xf numFmtId="17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7" fillId="0" borderId="10" xfId="0" applyNumberFormat="1" applyFont="1" applyFill="1" applyBorder="1" applyAlignment="1" applyProtection="1">
      <alignment horizontal="center"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/>
    </xf>
    <xf numFmtId="17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173" fontId="12" fillId="0" borderId="10" xfId="33" applyNumberFormat="1" applyFont="1" applyFill="1" applyBorder="1" applyAlignment="1" applyProtection="1">
      <alignment horizontal="center"/>
      <protection locked="0"/>
    </xf>
    <xf numFmtId="3" fontId="26" fillId="0" borderId="10" xfId="0" applyNumberFormat="1" applyFont="1" applyFill="1" applyBorder="1" applyAlignment="1" applyProtection="1">
      <alignment horizontal="center" wrapText="1"/>
      <protection locked="0"/>
    </xf>
    <xf numFmtId="174" fontId="12" fillId="0" borderId="10" xfId="0" applyNumberFormat="1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 applyProtection="1">
      <alignment horizont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12" fillId="0" borderId="10" xfId="34" applyNumberFormat="1" applyFont="1" applyFill="1" applyBorder="1" applyAlignment="1" applyProtection="1">
      <alignment horizontal="center" vertical="center"/>
      <protection locked="0"/>
    </xf>
    <xf numFmtId="181" fontId="16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181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173" fontId="7" fillId="0" borderId="10" xfId="34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173" fontId="8" fillId="0" borderId="10" xfId="34" applyNumberFormat="1" applyFont="1" applyFill="1" applyBorder="1" applyAlignment="1" applyProtection="1">
      <alignment horizontal="center" vertical="center"/>
      <protection locked="0"/>
    </xf>
    <xf numFmtId="173" fontId="8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0" applyNumberFormat="1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72" fontId="2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73" fontId="8" fillId="0" borderId="10" xfId="0" applyNumberFormat="1" applyFont="1" applyFill="1" applyBorder="1" applyAlignment="1" applyProtection="1">
      <alignment horizontal="center" vertical="center"/>
      <protection/>
    </xf>
    <xf numFmtId="173" fontId="8" fillId="0" borderId="10" xfId="0" applyNumberFormat="1" applyFont="1" applyFill="1" applyBorder="1" applyAlignment="1" applyProtection="1">
      <alignment horizont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 indent="2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 applyProtection="1">
      <alignment horizontal="left" wrapText="1" indent="2"/>
      <protection/>
    </xf>
    <xf numFmtId="0" fontId="16" fillId="0" borderId="13" xfId="0" applyFont="1" applyFill="1" applyBorder="1" applyAlignment="1" applyProtection="1">
      <alignment horizontal="left" vertical="center" wrapText="1" indent="2"/>
      <protection/>
    </xf>
    <xf numFmtId="0" fontId="16" fillId="0" borderId="14" xfId="0" applyFont="1" applyFill="1" applyBorder="1" applyAlignment="1" applyProtection="1">
      <alignment horizontal="left" vertical="center" wrapText="1" indent="2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 indent="2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wrapText="1"/>
      <protection/>
    </xf>
    <xf numFmtId="1" fontId="16" fillId="0" borderId="13" xfId="0" applyNumberFormat="1" applyFont="1" applyFill="1" applyBorder="1" applyAlignment="1" applyProtection="1">
      <alignment horizontal="left" vertical="center" wrapText="1" indent="2"/>
      <protection/>
    </xf>
    <xf numFmtId="1" fontId="16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56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0" xfId="55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vertical="center" wrapText="1"/>
      <protection locked="0"/>
    </xf>
    <xf numFmtId="0" fontId="65" fillId="0" borderId="0" xfId="0" applyFont="1" applyAlignment="1" applyProtection="1">
      <alignment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1"/>
  <sheetViews>
    <sheetView tabSelected="1" view="pageBreakPreview" zoomScaleNormal="70" zoomScaleSheetLayoutView="100" zoomScalePageLayoutView="0" workbookViewId="0" topLeftCell="A1">
      <selection activeCell="C116" sqref="C116:H123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9" ht="15.75">
      <c r="A1" s="109" t="s">
        <v>54</v>
      </c>
      <c r="B1" s="109"/>
      <c r="C1" s="109"/>
      <c r="D1" s="109"/>
      <c r="E1" s="109"/>
      <c r="F1" s="109"/>
      <c r="G1" s="109"/>
      <c r="H1" s="109"/>
      <c r="I1" s="139" t="s">
        <v>67</v>
      </c>
    </row>
    <row r="2" spans="1:9" ht="15.75">
      <c r="A2" s="109" t="s">
        <v>55</v>
      </c>
      <c r="B2" s="109"/>
      <c r="C2" s="109"/>
      <c r="D2" s="109"/>
      <c r="E2" s="109"/>
      <c r="F2" s="109"/>
      <c r="G2" s="109"/>
      <c r="H2" s="109"/>
      <c r="I2" s="15"/>
    </row>
    <row r="3" spans="1:9" ht="15.75">
      <c r="A3" s="110" t="s">
        <v>23</v>
      </c>
      <c r="B3" s="110"/>
      <c r="C3" s="110"/>
      <c r="D3" s="110"/>
      <c r="E3" s="110"/>
      <c r="F3" s="110"/>
      <c r="G3" s="110"/>
      <c r="H3" s="110"/>
      <c r="I3" s="17"/>
    </row>
    <row r="4" spans="1:10" ht="15.75" customHeight="1">
      <c r="A4" s="112" t="s">
        <v>64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9" ht="15.75">
      <c r="A5" s="111" t="s">
        <v>53</v>
      </c>
      <c r="B5" s="111"/>
      <c r="C5" s="111"/>
      <c r="D5" s="111"/>
      <c r="E5" s="111"/>
      <c r="F5" s="111"/>
      <c r="G5" s="111"/>
      <c r="H5" s="111"/>
      <c r="I5" s="16"/>
    </row>
    <row r="6" spans="1:9" ht="15.75">
      <c r="A6" s="101" t="s">
        <v>0</v>
      </c>
      <c r="B6" s="101" t="s">
        <v>1</v>
      </c>
      <c r="C6" s="101" t="s">
        <v>2</v>
      </c>
      <c r="D6" s="101"/>
      <c r="E6" s="19" t="s">
        <v>3</v>
      </c>
      <c r="F6" s="101" t="s">
        <v>4</v>
      </c>
      <c r="G6" s="101"/>
      <c r="H6" s="101"/>
      <c r="I6" s="98" t="s">
        <v>28</v>
      </c>
    </row>
    <row r="7" spans="1:9" ht="15.75">
      <c r="A7" s="101"/>
      <c r="B7" s="101"/>
      <c r="C7" s="19" t="s">
        <v>29</v>
      </c>
      <c r="D7" s="19" t="s">
        <v>30</v>
      </c>
      <c r="E7" s="19" t="s">
        <v>34</v>
      </c>
      <c r="F7" s="19" t="s">
        <v>41</v>
      </c>
      <c r="G7" s="19" t="s">
        <v>42</v>
      </c>
      <c r="H7" s="19" t="s">
        <v>43</v>
      </c>
      <c r="I7" s="99"/>
    </row>
    <row r="8" spans="1:9" ht="15.75">
      <c r="A8" s="123" t="s">
        <v>22</v>
      </c>
      <c r="B8" s="61" t="s">
        <v>5</v>
      </c>
      <c r="C8" s="43">
        <f aca="true" t="shared" si="0" ref="C8:H8">C11+C22</f>
        <v>1967</v>
      </c>
      <c r="D8" s="43">
        <f t="shared" si="0"/>
        <v>1863</v>
      </c>
      <c r="E8" s="43">
        <f t="shared" si="0"/>
        <v>1858.9999999999998</v>
      </c>
      <c r="F8" s="43">
        <f t="shared" si="0"/>
        <v>1866</v>
      </c>
      <c r="G8" s="43">
        <f t="shared" si="0"/>
        <v>1921.223880597015</v>
      </c>
      <c r="H8" s="43">
        <f t="shared" si="0"/>
        <v>2000</v>
      </c>
      <c r="I8" s="4"/>
    </row>
    <row r="9" spans="1:9" ht="28.5">
      <c r="A9" s="123"/>
      <c r="B9" s="69" t="s">
        <v>15</v>
      </c>
      <c r="C9" s="46"/>
      <c r="D9" s="46">
        <f>D8/C8*100</f>
        <v>94.71276054905948</v>
      </c>
      <c r="E9" s="46">
        <f>E8/D8*100</f>
        <v>99.78529253891571</v>
      </c>
      <c r="F9" s="46">
        <f>F8/E8*100</f>
        <v>100.3765465303927</v>
      </c>
      <c r="G9" s="46">
        <f>G8/F8*100</f>
        <v>102.95947913167282</v>
      </c>
      <c r="H9" s="46">
        <f>H8/G8*100</f>
        <v>104.10030919345566</v>
      </c>
      <c r="I9" s="4"/>
    </row>
    <row r="10" spans="1:9" ht="15.75">
      <c r="A10" s="47" t="s">
        <v>12</v>
      </c>
      <c r="B10" s="70"/>
      <c r="C10" s="45"/>
      <c r="D10" s="45"/>
      <c r="E10" s="45"/>
      <c r="F10" s="45"/>
      <c r="G10" s="45"/>
      <c r="H10" s="45"/>
      <c r="I10" s="4"/>
    </row>
    <row r="11" spans="1:9" ht="15.75">
      <c r="A11" s="105" t="s">
        <v>6</v>
      </c>
      <c r="B11" s="61" t="s">
        <v>5</v>
      </c>
      <c r="C11" s="43">
        <f aca="true" t="shared" si="1" ref="C11:H11">SUM(C14:C21)</f>
        <v>149</v>
      </c>
      <c r="D11" s="43">
        <f t="shared" si="1"/>
        <v>134</v>
      </c>
      <c r="E11" s="43">
        <f t="shared" si="1"/>
        <v>135</v>
      </c>
      <c r="F11" s="43">
        <f t="shared" si="1"/>
        <v>135</v>
      </c>
      <c r="G11" s="43">
        <f t="shared" si="1"/>
        <v>138.22388059701493</v>
      </c>
      <c r="H11" s="43">
        <f t="shared" si="1"/>
        <v>145</v>
      </c>
      <c r="I11" s="4"/>
    </row>
    <row r="12" spans="1:9" ht="27.75" customHeight="1">
      <c r="A12" s="106"/>
      <c r="B12" s="69" t="s">
        <v>15</v>
      </c>
      <c r="C12" s="46"/>
      <c r="D12" s="46">
        <f>D11/C11*100</f>
        <v>89.93288590604027</v>
      </c>
      <c r="E12" s="46">
        <f>E11/D11*100</f>
        <v>100.74626865671641</v>
      </c>
      <c r="F12" s="46">
        <f>F11/E11*100</f>
        <v>100</v>
      </c>
      <c r="G12" s="46">
        <f>G11/F11*100</f>
        <v>102.38805970149254</v>
      </c>
      <c r="H12" s="46">
        <f>H11/G11*100</f>
        <v>104.90227837166613</v>
      </c>
      <c r="I12" s="4"/>
    </row>
    <row r="13" spans="1:9" ht="15.75">
      <c r="A13" s="47" t="s">
        <v>7</v>
      </c>
      <c r="B13" s="65"/>
      <c r="C13" s="74"/>
      <c r="D13" s="75"/>
      <c r="E13" s="74"/>
      <c r="F13" s="74"/>
      <c r="G13" s="74"/>
      <c r="H13" s="74"/>
      <c r="I13" s="4"/>
    </row>
    <row r="14" spans="1:9" ht="30">
      <c r="A14" s="49" t="s">
        <v>44</v>
      </c>
      <c r="B14" s="65" t="s">
        <v>5</v>
      </c>
      <c r="C14" s="76">
        <v>16</v>
      </c>
      <c r="D14" s="76">
        <v>17</v>
      </c>
      <c r="E14" s="76">
        <v>17.12686567164179</v>
      </c>
      <c r="F14" s="76">
        <v>17.12686567164179</v>
      </c>
      <c r="G14" s="76">
        <v>17.507462686567166</v>
      </c>
      <c r="H14" s="76">
        <v>18.3955223880597</v>
      </c>
      <c r="I14" s="4"/>
    </row>
    <row r="15" spans="1:9" ht="15.75">
      <c r="A15" s="49" t="s">
        <v>35</v>
      </c>
      <c r="B15" s="65" t="s">
        <v>5</v>
      </c>
      <c r="C15" s="76">
        <v>11</v>
      </c>
      <c r="D15" s="76">
        <v>8</v>
      </c>
      <c r="E15" s="76">
        <v>8.059701492537313</v>
      </c>
      <c r="F15" s="76">
        <v>8.059701492537313</v>
      </c>
      <c r="G15" s="76">
        <v>8.238805970149253</v>
      </c>
      <c r="H15" s="76">
        <v>8.656716417910447</v>
      </c>
      <c r="I15" s="4"/>
    </row>
    <row r="16" spans="1:9" ht="15.75">
      <c r="A16" s="49" t="s">
        <v>36</v>
      </c>
      <c r="B16" s="65" t="s">
        <v>5</v>
      </c>
      <c r="C16" s="76">
        <v>25</v>
      </c>
      <c r="D16" s="76">
        <v>24</v>
      </c>
      <c r="E16" s="76">
        <v>24.179104477611936</v>
      </c>
      <c r="F16" s="76">
        <v>24.179104477611936</v>
      </c>
      <c r="G16" s="76">
        <v>24.71641791044776</v>
      </c>
      <c r="H16" s="76">
        <v>25.970149253731343</v>
      </c>
      <c r="I16" s="4"/>
    </row>
    <row r="17" spans="1:9" ht="30">
      <c r="A17" s="49" t="s">
        <v>37</v>
      </c>
      <c r="B17" s="65" t="s">
        <v>5</v>
      </c>
      <c r="C17" s="76">
        <v>41</v>
      </c>
      <c r="D17" s="76">
        <v>37</v>
      </c>
      <c r="E17" s="76">
        <v>37.276119402985074</v>
      </c>
      <c r="F17" s="76">
        <v>37.276119402985074</v>
      </c>
      <c r="G17" s="76">
        <v>38.1044776119403</v>
      </c>
      <c r="H17" s="76">
        <v>40.03731343283582</v>
      </c>
      <c r="I17" s="4"/>
    </row>
    <row r="18" spans="1:9" ht="15.75">
      <c r="A18" s="49" t="s">
        <v>38</v>
      </c>
      <c r="B18" s="65" t="s">
        <v>5</v>
      </c>
      <c r="C18" s="76">
        <v>14</v>
      </c>
      <c r="D18" s="76">
        <v>11</v>
      </c>
      <c r="E18" s="76">
        <v>11.082089552238806</v>
      </c>
      <c r="F18" s="76">
        <v>11.082089552238806</v>
      </c>
      <c r="G18" s="76">
        <v>11.328358208955224</v>
      </c>
      <c r="H18" s="76">
        <v>11.902985074626866</v>
      </c>
      <c r="I18" s="4"/>
    </row>
    <row r="19" spans="1:9" ht="15.75" customHeight="1">
      <c r="A19" s="49" t="s">
        <v>57</v>
      </c>
      <c r="B19" s="65" t="s">
        <v>5</v>
      </c>
      <c r="C19" s="76"/>
      <c r="D19" s="76">
        <v>3</v>
      </c>
      <c r="E19" s="76">
        <v>3.022388059701492</v>
      </c>
      <c r="F19" s="76">
        <v>3.022388059701492</v>
      </c>
      <c r="G19" s="76">
        <v>3.08955223880597</v>
      </c>
      <c r="H19" s="76">
        <v>3.246268656716418</v>
      </c>
      <c r="I19" s="4"/>
    </row>
    <row r="20" spans="1:9" ht="15.75">
      <c r="A20" s="49" t="s">
        <v>39</v>
      </c>
      <c r="B20" s="65" t="s">
        <v>5</v>
      </c>
      <c r="C20" s="76">
        <v>9</v>
      </c>
      <c r="D20" s="76">
        <v>8</v>
      </c>
      <c r="E20" s="76">
        <v>8.059701492537313</v>
      </c>
      <c r="F20" s="76">
        <v>8.059701492537313</v>
      </c>
      <c r="G20" s="76">
        <v>8.238805970149253</v>
      </c>
      <c r="H20" s="76">
        <v>8.656716417910447</v>
      </c>
      <c r="I20" s="4"/>
    </row>
    <row r="21" spans="1:9" ht="15.75">
      <c r="A21" s="49" t="s">
        <v>45</v>
      </c>
      <c r="B21" s="65" t="s">
        <v>5</v>
      </c>
      <c r="C21" s="76">
        <v>33</v>
      </c>
      <c r="D21" s="76">
        <v>26</v>
      </c>
      <c r="E21" s="77">
        <v>26.19402985074627</v>
      </c>
      <c r="F21" s="77">
        <v>26.19402985074627</v>
      </c>
      <c r="G21" s="77">
        <v>27</v>
      </c>
      <c r="H21" s="77">
        <v>28.134328358208954</v>
      </c>
      <c r="I21" s="4"/>
    </row>
    <row r="22" spans="1:9" ht="15.75">
      <c r="A22" s="124" t="s">
        <v>8</v>
      </c>
      <c r="B22" s="61" t="s">
        <v>9</v>
      </c>
      <c r="C22" s="43">
        <f aca="true" t="shared" si="2" ref="C22:H22">SUM(C25:C32)</f>
        <v>1818</v>
      </c>
      <c r="D22" s="43">
        <f t="shared" si="2"/>
        <v>1729</v>
      </c>
      <c r="E22" s="43">
        <f t="shared" si="2"/>
        <v>1723.9999999999998</v>
      </c>
      <c r="F22" s="43">
        <f t="shared" si="2"/>
        <v>1731</v>
      </c>
      <c r="G22" s="43">
        <f t="shared" si="2"/>
        <v>1783.0000000000002</v>
      </c>
      <c r="H22" s="43">
        <f t="shared" si="2"/>
        <v>1855</v>
      </c>
      <c r="I22" s="4"/>
    </row>
    <row r="23" spans="1:9" ht="27" customHeight="1">
      <c r="A23" s="125"/>
      <c r="B23" s="69" t="s">
        <v>15</v>
      </c>
      <c r="C23" s="46"/>
      <c r="D23" s="46">
        <f>D22/C22*100</f>
        <v>95.10451045104512</v>
      </c>
      <c r="E23" s="46">
        <f>E22/D22*100</f>
        <v>99.71081550028917</v>
      </c>
      <c r="F23" s="46">
        <f>F22/E22*100</f>
        <v>100.40603248259863</v>
      </c>
      <c r="G23" s="46">
        <f>G22/F22*100</f>
        <v>103.00404390525708</v>
      </c>
      <c r="H23" s="46">
        <f>H22/G22*100</f>
        <v>104.03813796971394</v>
      </c>
      <c r="I23" s="4"/>
    </row>
    <row r="24" spans="1:9" ht="15.75">
      <c r="A24" s="47" t="s">
        <v>7</v>
      </c>
      <c r="B24" s="65"/>
      <c r="C24" s="78"/>
      <c r="D24" s="78"/>
      <c r="E24" s="74"/>
      <c r="F24" s="74"/>
      <c r="G24" s="74"/>
      <c r="H24" s="74"/>
      <c r="I24" s="4"/>
    </row>
    <row r="25" spans="1:9" ht="18" customHeight="1">
      <c r="A25" s="49" t="s">
        <v>44</v>
      </c>
      <c r="B25" s="65" t="s">
        <v>9</v>
      </c>
      <c r="C25" s="76">
        <v>326</v>
      </c>
      <c r="D25" s="76">
        <v>315</v>
      </c>
      <c r="E25" s="76">
        <v>314.0890688259109</v>
      </c>
      <c r="F25" s="76">
        <v>315.3643724696356</v>
      </c>
      <c r="G25" s="76">
        <v>324.8380566801619</v>
      </c>
      <c r="H25" s="76">
        <v>337.9554655870445</v>
      </c>
      <c r="I25" s="4"/>
    </row>
    <row r="26" spans="1:9" ht="15.75">
      <c r="A26" s="49" t="s">
        <v>35</v>
      </c>
      <c r="B26" s="65" t="s">
        <v>9</v>
      </c>
      <c r="C26" s="76">
        <v>59</v>
      </c>
      <c r="D26" s="76">
        <v>52</v>
      </c>
      <c r="E26" s="76">
        <v>51.849624060150376</v>
      </c>
      <c r="F26" s="76">
        <v>52.06015037593985</v>
      </c>
      <c r="G26" s="76">
        <v>53.62406015037593</v>
      </c>
      <c r="H26" s="76">
        <v>55.78947368421053</v>
      </c>
      <c r="I26" s="4"/>
    </row>
    <row r="27" spans="1:9" ht="15.75">
      <c r="A27" s="49" t="s">
        <v>36</v>
      </c>
      <c r="B27" s="65" t="s">
        <v>9</v>
      </c>
      <c r="C27" s="76">
        <v>88</v>
      </c>
      <c r="D27" s="76">
        <v>80</v>
      </c>
      <c r="E27" s="76">
        <v>79.76865240023135</v>
      </c>
      <c r="F27" s="76">
        <v>80.09253903990746</v>
      </c>
      <c r="G27" s="76">
        <v>82.49855407750145</v>
      </c>
      <c r="H27" s="76">
        <v>85.82995951417004</v>
      </c>
      <c r="I27" s="4"/>
    </row>
    <row r="28" spans="1:9" ht="30">
      <c r="A28" s="49" t="s">
        <v>37</v>
      </c>
      <c r="B28" s="65" t="s">
        <v>9</v>
      </c>
      <c r="C28" s="76">
        <v>659</v>
      </c>
      <c r="D28" s="76">
        <v>633</v>
      </c>
      <c r="E28" s="76">
        <v>631.1694621168306</v>
      </c>
      <c r="F28" s="76">
        <v>633.7322151532678</v>
      </c>
      <c r="G28" s="76">
        <v>652.7698091382302</v>
      </c>
      <c r="H28" s="76">
        <v>679.1295546558705</v>
      </c>
      <c r="I28" s="4"/>
    </row>
    <row r="29" spans="1:9" ht="15.75">
      <c r="A29" s="49" t="s">
        <v>38</v>
      </c>
      <c r="B29" s="65" t="s">
        <v>9</v>
      </c>
      <c r="C29" s="76">
        <v>332</v>
      </c>
      <c r="D29" s="76">
        <v>328</v>
      </c>
      <c r="E29" s="76">
        <v>327.0514748409485</v>
      </c>
      <c r="F29" s="76">
        <v>328.3794100636206</v>
      </c>
      <c r="G29" s="76">
        <v>338.24407171775596</v>
      </c>
      <c r="H29" s="76">
        <v>351.9028340080971</v>
      </c>
      <c r="I29" s="4"/>
    </row>
    <row r="30" spans="1:9" ht="18.75" customHeight="1">
      <c r="A30" s="49" t="s">
        <v>57</v>
      </c>
      <c r="B30" s="65" t="s">
        <v>9</v>
      </c>
      <c r="C30" s="76"/>
      <c r="D30" s="76">
        <v>37</v>
      </c>
      <c r="E30" s="76">
        <v>36.893001735107006</v>
      </c>
      <c r="F30" s="76">
        <v>37.0427993059572</v>
      </c>
      <c r="G30" s="76">
        <v>38.15558126084442</v>
      </c>
      <c r="H30" s="76">
        <v>39.69635627530365</v>
      </c>
      <c r="I30" s="4"/>
    </row>
    <row r="31" spans="1:9" ht="15.75">
      <c r="A31" s="49" t="s">
        <v>39</v>
      </c>
      <c r="B31" s="65" t="s">
        <v>9</v>
      </c>
      <c r="C31" s="76">
        <v>52</v>
      </c>
      <c r="D31" s="76">
        <v>48</v>
      </c>
      <c r="E31" s="76">
        <v>47.86119144013881</v>
      </c>
      <c r="F31" s="76">
        <v>48.05552342394448</v>
      </c>
      <c r="G31" s="76">
        <v>49.49913244650087</v>
      </c>
      <c r="H31" s="76">
        <v>51.497975708502025</v>
      </c>
      <c r="I31" s="4"/>
    </row>
    <row r="32" spans="1:9" ht="15.75">
      <c r="A32" s="49" t="s">
        <v>45</v>
      </c>
      <c r="B32" s="65" t="s">
        <v>9</v>
      </c>
      <c r="C32" s="76">
        <v>302</v>
      </c>
      <c r="D32" s="76">
        <v>236</v>
      </c>
      <c r="E32" s="76">
        <v>235.3175245806825</v>
      </c>
      <c r="F32" s="76">
        <v>236.27299016772702</v>
      </c>
      <c r="G32" s="76">
        <v>243.37073452862924</v>
      </c>
      <c r="H32" s="76">
        <v>253.19838056680163</v>
      </c>
      <c r="I32" s="4"/>
    </row>
    <row r="33" spans="1:9" ht="15.75">
      <c r="A33" s="121" t="s">
        <v>31</v>
      </c>
      <c r="B33" s="61" t="s">
        <v>9</v>
      </c>
      <c r="C33" s="43">
        <f aca="true" t="shared" si="3" ref="C33:H33">C36+C47</f>
        <v>1777</v>
      </c>
      <c r="D33" s="43">
        <f t="shared" si="3"/>
        <v>1857</v>
      </c>
      <c r="E33" s="43">
        <f t="shared" si="3"/>
        <v>1853</v>
      </c>
      <c r="F33" s="43">
        <f t="shared" si="3"/>
        <v>1856</v>
      </c>
      <c r="G33" s="43">
        <f t="shared" si="3"/>
        <v>1860</v>
      </c>
      <c r="H33" s="43">
        <f t="shared" si="3"/>
        <v>1865</v>
      </c>
      <c r="I33" s="4"/>
    </row>
    <row r="34" spans="1:9" ht="27.75" customHeight="1">
      <c r="A34" s="122"/>
      <c r="B34" s="69" t="s">
        <v>15</v>
      </c>
      <c r="C34" s="46"/>
      <c r="D34" s="46">
        <f>D33/C33*100</f>
        <v>104.50196961170512</v>
      </c>
      <c r="E34" s="46">
        <f>E33/D33*100</f>
        <v>99.78459881529348</v>
      </c>
      <c r="F34" s="46">
        <f>F33/E33*100</f>
        <v>100.1618996222342</v>
      </c>
      <c r="G34" s="46">
        <f>G33/F33*100</f>
        <v>100.21551724137932</v>
      </c>
      <c r="H34" s="46">
        <f>H33/G33*100</f>
        <v>100.26881720430107</v>
      </c>
      <c r="I34" s="4"/>
    </row>
    <row r="35" spans="1:9" ht="15.75">
      <c r="A35" s="47" t="s">
        <v>12</v>
      </c>
      <c r="B35" s="70"/>
      <c r="C35" s="45"/>
      <c r="D35" s="45"/>
      <c r="E35" s="45"/>
      <c r="F35" s="45"/>
      <c r="G35" s="45"/>
      <c r="H35" s="45"/>
      <c r="I35" s="4"/>
    </row>
    <row r="36" spans="1:9" ht="15.75">
      <c r="A36" s="104" t="s">
        <v>32</v>
      </c>
      <c r="B36" s="61" t="s">
        <v>9</v>
      </c>
      <c r="C36" s="43">
        <f aca="true" t="shared" si="4" ref="C36:H36">SUM(C39:C46)</f>
        <v>1052</v>
      </c>
      <c r="D36" s="43">
        <f t="shared" si="4"/>
        <v>1031</v>
      </c>
      <c r="E36" s="43">
        <f t="shared" si="4"/>
        <v>1031</v>
      </c>
      <c r="F36" s="43">
        <f t="shared" si="4"/>
        <v>1033</v>
      </c>
      <c r="G36" s="43">
        <f t="shared" si="4"/>
        <v>1035</v>
      </c>
      <c r="H36" s="43">
        <f t="shared" si="4"/>
        <v>1038</v>
      </c>
      <c r="I36" s="4"/>
    </row>
    <row r="37" spans="1:9" ht="28.5">
      <c r="A37" s="104"/>
      <c r="B37" s="69" t="s">
        <v>15</v>
      </c>
      <c r="C37" s="46"/>
      <c r="D37" s="46">
        <f>D36/C36*100</f>
        <v>98.00380228136882</v>
      </c>
      <c r="E37" s="46">
        <f>E36/D36*100</f>
        <v>100</v>
      </c>
      <c r="F37" s="46">
        <f>F36/E36*100</f>
        <v>100.19398642095054</v>
      </c>
      <c r="G37" s="46">
        <f>G36/F36*100</f>
        <v>100.19361084220716</v>
      </c>
      <c r="H37" s="46">
        <f>H36/G36*100</f>
        <v>100.28985507246378</v>
      </c>
      <c r="I37" s="4"/>
    </row>
    <row r="38" spans="1:9" ht="15.75">
      <c r="A38" s="49" t="s">
        <v>7</v>
      </c>
      <c r="B38" s="65"/>
      <c r="C38" s="74"/>
      <c r="D38" s="74"/>
      <c r="E38" s="74"/>
      <c r="F38" s="74"/>
      <c r="G38" s="74"/>
      <c r="H38" s="74"/>
      <c r="I38" s="4"/>
    </row>
    <row r="39" spans="1:9" ht="30">
      <c r="A39" s="49" t="s">
        <v>44</v>
      </c>
      <c r="B39" s="65" t="s">
        <v>9</v>
      </c>
      <c r="C39" s="79">
        <v>370</v>
      </c>
      <c r="D39" s="81">
        <v>377</v>
      </c>
      <c r="E39" s="76">
        <v>377</v>
      </c>
      <c r="F39" s="76">
        <v>377.7313288069835</v>
      </c>
      <c r="G39" s="76">
        <v>378.462657613967</v>
      </c>
      <c r="H39" s="76">
        <v>379.5596508244423</v>
      </c>
      <c r="I39" s="4"/>
    </row>
    <row r="40" spans="1:9" ht="15.75">
      <c r="A40" s="49" t="s">
        <v>35</v>
      </c>
      <c r="B40" s="65" t="s">
        <v>9</v>
      </c>
      <c r="C40" s="81">
        <v>77</v>
      </c>
      <c r="D40" s="80">
        <v>71</v>
      </c>
      <c r="E40" s="76">
        <v>71</v>
      </c>
      <c r="F40" s="76">
        <v>71.13773035887488</v>
      </c>
      <c r="G40" s="76">
        <v>71.27546071774975</v>
      </c>
      <c r="H40" s="76">
        <v>71.48205625606207</v>
      </c>
      <c r="I40" s="4"/>
    </row>
    <row r="41" spans="1:9" ht="15.75">
      <c r="A41" s="49" t="s">
        <v>36</v>
      </c>
      <c r="B41" s="65" t="s">
        <v>9</v>
      </c>
      <c r="C41" s="81">
        <v>156</v>
      </c>
      <c r="D41" s="80">
        <v>146</v>
      </c>
      <c r="E41" s="76">
        <v>146</v>
      </c>
      <c r="F41" s="76">
        <v>146.2832201745878</v>
      </c>
      <c r="G41" s="76">
        <v>146.56644034917556</v>
      </c>
      <c r="H41" s="76">
        <v>146.99127061105722</v>
      </c>
      <c r="I41" s="4"/>
    </row>
    <row r="42" spans="1:9" ht="30">
      <c r="A42" s="49" t="s">
        <v>37</v>
      </c>
      <c r="B42" s="65" t="s">
        <v>9</v>
      </c>
      <c r="C42" s="81">
        <v>167</v>
      </c>
      <c r="D42" s="81">
        <v>159</v>
      </c>
      <c r="E42" s="76">
        <v>159</v>
      </c>
      <c r="F42" s="76">
        <v>159.30843840931135</v>
      </c>
      <c r="G42" s="76">
        <v>159.6168768186227</v>
      </c>
      <c r="H42" s="76">
        <v>160.07953443258972</v>
      </c>
      <c r="I42" s="4"/>
    </row>
    <row r="43" spans="1:9" ht="15.75">
      <c r="A43" s="49" t="s">
        <v>38</v>
      </c>
      <c r="B43" s="65" t="s">
        <v>9</v>
      </c>
      <c r="C43" s="81">
        <v>67</v>
      </c>
      <c r="D43" s="80">
        <v>67</v>
      </c>
      <c r="E43" s="76">
        <v>67.00000000000001</v>
      </c>
      <c r="F43" s="76">
        <v>67.12997090203686</v>
      </c>
      <c r="G43" s="76">
        <v>67.25994180407372</v>
      </c>
      <c r="H43" s="76">
        <v>67.45489815712901</v>
      </c>
      <c r="I43" s="4"/>
    </row>
    <row r="44" spans="1:9" ht="15.75">
      <c r="A44" s="49" t="s">
        <v>57</v>
      </c>
      <c r="B44" s="65" t="s">
        <v>9</v>
      </c>
      <c r="C44" s="81"/>
      <c r="D44" s="80">
        <v>45</v>
      </c>
      <c r="E44" s="76">
        <v>45</v>
      </c>
      <c r="F44" s="76">
        <v>45.08729388942775</v>
      </c>
      <c r="G44" s="76">
        <v>45.17458777885548</v>
      </c>
      <c r="H44" s="76">
        <v>45.305528612997094</v>
      </c>
      <c r="I44" s="4"/>
    </row>
    <row r="45" spans="1:9" ht="15.75">
      <c r="A45" s="49" t="s">
        <v>39</v>
      </c>
      <c r="B45" s="65" t="s">
        <v>9</v>
      </c>
      <c r="C45" s="81">
        <v>29</v>
      </c>
      <c r="D45" s="80">
        <v>32</v>
      </c>
      <c r="E45" s="76">
        <v>32.00000000000001</v>
      </c>
      <c r="F45" s="76">
        <v>32.062075654704174</v>
      </c>
      <c r="G45" s="76">
        <v>32.12415130940835</v>
      </c>
      <c r="H45" s="76">
        <v>32.2172647914646</v>
      </c>
      <c r="I45" s="4"/>
    </row>
    <row r="46" spans="1:9" ht="15.75">
      <c r="A46" s="49" t="s">
        <v>45</v>
      </c>
      <c r="B46" s="65" t="s">
        <v>9</v>
      </c>
      <c r="C46" s="76">
        <v>186</v>
      </c>
      <c r="D46" s="80">
        <v>134</v>
      </c>
      <c r="E46" s="76">
        <v>134.00000000000003</v>
      </c>
      <c r="F46" s="76">
        <v>134.25994180407372</v>
      </c>
      <c r="G46" s="76">
        <v>134.51988360814744</v>
      </c>
      <c r="H46" s="76">
        <v>134.90979631425802</v>
      </c>
      <c r="I46" s="4"/>
    </row>
    <row r="47" spans="1:9" ht="15.75">
      <c r="A47" s="105" t="s">
        <v>10</v>
      </c>
      <c r="B47" s="61" t="s">
        <v>9</v>
      </c>
      <c r="C47" s="43">
        <f aca="true" t="shared" si="5" ref="C47:H47">SUM(C50:C57)</f>
        <v>725</v>
      </c>
      <c r="D47" s="43">
        <f t="shared" si="5"/>
        <v>826</v>
      </c>
      <c r="E47" s="43">
        <f t="shared" si="5"/>
        <v>821.9999999999999</v>
      </c>
      <c r="F47" s="43">
        <f t="shared" si="5"/>
        <v>823</v>
      </c>
      <c r="G47" s="43">
        <f t="shared" si="5"/>
        <v>825</v>
      </c>
      <c r="H47" s="43">
        <f t="shared" si="5"/>
        <v>826.9999999999999</v>
      </c>
      <c r="I47" s="4"/>
    </row>
    <row r="48" spans="1:9" ht="28.5">
      <c r="A48" s="106"/>
      <c r="B48" s="69" t="s">
        <v>15</v>
      </c>
      <c r="C48" s="46"/>
      <c r="D48" s="46">
        <f>D47/C47*100</f>
        <v>113.93103448275863</v>
      </c>
      <c r="E48" s="46">
        <f>E47/D47*100</f>
        <v>99.51573849878933</v>
      </c>
      <c r="F48" s="46">
        <f>F47/E47*100</f>
        <v>100.12165450121655</v>
      </c>
      <c r="G48" s="46">
        <f>G47/F47*100</f>
        <v>100.24301336573511</v>
      </c>
      <c r="H48" s="46">
        <f>H47/G47*100</f>
        <v>100.24242424242422</v>
      </c>
      <c r="I48" s="4"/>
    </row>
    <row r="49" spans="1:9" ht="15.75">
      <c r="A49" s="49" t="s">
        <v>7</v>
      </c>
      <c r="B49" s="65"/>
      <c r="C49" s="74"/>
      <c r="D49" s="74"/>
      <c r="E49" s="74"/>
      <c r="F49" s="74"/>
      <c r="G49" s="74"/>
      <c r="H49" s="74"/>
      <c r="I49" s="4"/>
    </row>
    <row r="50" spans="1:9" ht="18.75" customHeight="1">
      <c r="A50" s="49" t="s">
        <v>44</v>
      </c>
      <c r="B50" s="65" t="s">
        <v>9</v>
      </c>
      <c r="C50" s="76">
        <v>140</v>
      </c>
      <c r="D50" s="76">
        <v>228</v>
      </c>
      <c r="E50" s="76">
        <v>226.89588377723967</v>
      </c>
      <c r="F50" s="76">
        <v>227.17191283292976</v>
      </c>
      <c r="G50" s="76">
        <v>227.7239709443099</v>
      </c>
      <c r="H50" s="76">
        <v>228.27602905569006</v>
      </c>
      <c r="I50" s="4"/>
    </row>
    <row r="51" spans="1:9" ht="15.75">
      <c r="A51" s="49" t="s">
        <v>35</v>
      </c>
      <c r="B51" s="65" t="s">
        <v>9</v>
      </c>
      <c r="C51" s="76">
        <v>36</v>
      </c>
      <c r="D51" s="76">
        <v>46</v>
      </c>
      <c r="E51" s="76">
        <v>45.777239709443094</v>
      </c>
      <c r="F51" s="76">
        <v>45.83292978208232</v>
      </c>
      <c r="G51" s="76">
        <v>45.94430992736077</v>
      </c>
      <c r="H51" s="76">
        <v>46.055690072639216</v>
      </c>
      <c r="I51" s="4"/>
    </row>
    <row r="52" spans="1:9" ht="15.75">
      <c r="A52" s="49" t="s">
        <v>36</v>
      </c>
      <c r="B52" s="65" t="s">
        <v>9</v>
      </c>
      <c r="C52" s="76">
        <v>42</v>
      </c>
      <c r="D52" s="76">
        <v>56</v>
      </c>
      <c r="E52" s="76">
        <v>55.728813559322035</v>
      </c>
      <c r="F52" s="76">
        <v>55.79661016949152</v>
      </c>
      <c r="G52" s="76">
        <v>55.932203389830505</v>
      </c>
      <c r="H52" s="76">
        <v>56.06779661016949</v>
      </c>
      <c r="I52" s="4"/>
    </row>
    <row r="53" spans="1:9" ht="30">
      <c r="A53" s="49" t="s">
        <v>37</v>
      </c>
      <c r="B53" s="65" t="s">
        <v>9</v>
      </c>
      <c r="C53" s="76">
        <v>294</v>
      </c>
      <c r="D53" s="76">
        <v>326</v>
      </c>
      <c r="E53" s="76">
        <v>324.42130750605327</v>
      </c>
      <c r="F53" s="76">
        <v>324.81598062954</v>
      </c>
      <c r="G53" s="76">
        <v>325.60532687651335</v>
      </c>
      <c r="H53" s="76">
        <v>326.39467312348665</v>
      </c>
      <c r="I53" s="4"/>
    </row>
    <row r="54" spans="1:9" ht="15.75">
      <c r="A54" s="49" t="s">
        <v>38</v>
      </c>
      <c r="B54" s="65" t="s">
        <v>9</v>
      </c>
      <c r="C54" s="76">
        <v>63</v>
      </c>
      <c r="D54" s="76">
        <v>40</v>
      </c>
      <c r="E54" s="76">
        <v>39.80629539951574</v>
      </c>
      <c r="F54" s="76">
        <v>39.8547215496368</v>
      </c>
      <c r="G54" s="76">
        <v>39.95157384987893</v>
      </c>
      <c r="H54" s="76">
        <v>40.04842615012106</v>
      </c>
      <c r="I54" s="4"/>
    </row>
    <row r="55" spans="1:9" ht="15.75">
      <c r="A55" s="49" t="s">
        <v>57</v>
      </c>
      <c r="B55" s="65" t="s">
        <v>9</v>
      </c>
      <c r="C55" s="76"/>
      <c r="D55" s="76">
        <v>43</v>
      </c>
      <c r="E55" s="76">
        <v>42.79176755447942</v>
      </c>
      <c r="F55" s="76">
        <v>42.84382566585957</v>
      </c>
      <c r="G55" s="76">
        <v>42.94794188861986</v>
      </c>
      <c r="H55" s="76">
        <v>43.05205811138015</v>
      </c>
      <c r="I55" s="4"/>
    </row>
    <row r="56" spans="1:9" ht="19.5" customHeight="1">
      <c r="A56" s="49" t="s">
        <v>39</v>
      </c>
      <c r="B56" s="65" t="s">
        <v>9</v>
      </c>
      <c r="C56" s="76">
        <v>46</v>
      </c>
      <c r="D56" s="76">
        <v>13</v>
      </c>
      <c r="E56" s="76">
        <v>12.937046004842616</v>
      </c>
      <c r="F56" s="76">
        <v>12.952784503631962</v>
      </c>
      <c r="G56" s="76">
        <v>12.984261501210655</v>
      </c>
      <c r="H56" s="76">
        <v>13.015738498789348</v>
      </c>
      <c r="I56" s="4"/>
    </row>
    <row r="57" spans="1:9" ht="15.75">
      <c r="A57" s="49" t="s">
        <v>45</v>
      </c>
      <c r="B57" s="65" t="s">
        <v>9</v>
      </c>
      <c r="C57" s="82">
        <v>104</v>
      </c>
      <c r="D57" s="82">
        <v>74</v>
      </c>
      <c r="E57" s="76">
        <v>73.64164648910412</v>
      </c>
      <c r="F57" s="76">
        <v>73.73123486682809</v>
      </c>
      <c r="G57" s="76">
        <v>73.91041162227603</v>
      </c>
      <c r="H57" s="76">
        <v>74.08958837772397</v>
      </c>
      <c r="I57" s="4"/>
    </row>
    <row r="58" spans="1:9" ht="15.75">
      <c r="A58" s="107" t="s">
        <v>60</v>
      </c>
      <c r="B58" s="61" t="s">
        <v>58</v>
      </c>
      <c r="C58" s="45">
        <f aca="true" t="shared" si="6" ref="C58:H58">C61+C80</f>
        <v>7258.876678489027</v>
      </c>
      <c r="D58" s="45">
        <f t="shared" si="6"/>
        <v>7684.095428029618</v>
      </c>
      <c r="E58" s="45">
        <f t="shared" si="6"/>
        <v>7453.5725651887315</v>
      </c>
      <c r="F58" s="45">
        <f t="shared" si="6"/>
        <v>7878.426201404489</v>
      </c>
      <c r="G58" s="45">
        <f t="shared" si="6"/>
        <v>8193.563249460665</v>
      </c>
      <c r="H58" s="45">
        <f t="shared" si="6"/>
        <v>8521.305779439093</v>
      </c>
      <c r="I58" s="4"/>
    </row>
    <row r="59" spans="1:9" ht="28.5">
      <c r="A59" s="107"/>
      <c r="B59" s="62" t="s">
        <v>15</v>
      </c>
      <c r="C59" s="45"/>
      <c r="D59" s="46">
        <f>D58/C58*100</f>
        <v>105.8579139496981</v>
      </c>
      <c r="E59" s="73">
        <f>E58/D58*100</f>
        <v>97.00000000000001</v>
      </c>
      <c r="F59" s="46">
        <f>F58/E58*100</f>
        <v>105.69999999999999</v>
      </c>
      <c r="G59" s="46">
        <f>G58/F58*100</f>
        <v>103.99999999999996</v>
      </c>
      <c r="H59" s="46">
        <f>H58/G58*100</f>
        <v>104.00000000000003</v>
      </c>
      <c r="I59" s="4"/>
    </row>
    <row r="60" spans="1:9" ht="15.75">
      <c r="A60" s="44" t="s">
        <v>12</v>
      </c>
      <c r="B60" s="70"/>
      <c r="C60" s="45"/>
      <c r="D60" s="45"/>
      <c r="E60" s="45"/>
      <c r="F60" s="45"/>
      <c r="G60" s="45"/>
      <c r="H60" s="45"/>
      <c r="I60" s="4"/>
    </row>
    <row r="61" spans="1:9" ht="15.75">
      <c r="A61" s="100" t="s">
        <v>20</v>
      </c>
      <c r="B61" s="61" t="s">
        <v>58</v>
      </c>
      <c r="C61" s="45">
        <f>C64+C66+C68+C70+C72+C74+C76+C78</f>
        <v>2912.046641987655</v>
      </c>
      <c r="D61" s="45">
        <f>D64+D66+D68+D70+D72+D74+D76+D78</f>
        <v>2849.357938073221</v>
      </c>
      <c r="E61" s="45">
        <f>E64+E66+E68+E70+E72+E74+E76+E78</f>
        <v>2763.8771999310243</v>
      </c>
      <c r="F61" s="45">
        <f>F64+F66+F68+F70+F72+F74+F76+F78</f>
        <v>2921.4182003270926</v>
      </c>
      <c r="G61" s="45">
        <f>G64+G66+G68+G70+G72+G74+G76+G78</f>
        <v>3038.274928340176</v>
      </c>
      <c r="H61" s="45">
        <f>H64+H66+H68+H70+H72+H74+H76+H78</f>
        <v>3159.805925473783</v>
      </c>
      <c r="I61" s="4"/>
    </row>
    <row r="62" spans="1:9" ht="23.25" customHeight="1">
      <c r="A62" s="100"/>
      <c r="B62" s="62" t="s">
        <v>15</v>
      </c>
      <c r="C62" s="45"/>
      <c r="D62" s="46">
        <f>D61/C61*100</f>
        <v>97.84726305511214</v>
      </c>
      <c r="E62" s="46">
        <f>E61/D61*100</f>
        <v>97.00000000000001</v>
      </c>
      <c r="F62" s="46">
        <f>F61/E61*100</f>
        <v>105.69999999999999</v>
      </c>
      <c r="G62" s="46">
        <f>G61/F61*100</f>
        <v>103.99999999999999</v>
      </c>
      <c r="H62" s="46">
        <f>H61/G61*100</f>
        <v>104</v>
      </c>
      <c r="I62" s="4"/>
    </row>
    <row r="63" spans="1:9" ht="15.75">
      <c r="A63" s="54" t="s">
        <v>7</v>
      </c>
      <c r="B63" s="65"/>
      <c r="C63" s="53"/>
      <c r="D63" s="52"/>
      <c r="E63" s="52"/>
      <c r="F63" s="52"/>
      <c r="G63" s="52"/>
      <c r="H63" s="52"/>
      <c r="I63" s="4"/>
    </row>
    <row r="64" spans="1:9" ht="15.75">
      <c r="A64" s="102" t="s">
        <v>44</v>
      </c>
      <c r="B64" s="63" t="s">
        <v>58</v>
      </c>
      <c r="C64" s="83">
        <v>371.0743767304924</v>
      </c>
      <c r="D64" s="71">
        <v>467.00501395836676</v>
      </c>
      <c r="E64" s="71">
        <v>452.9948635396158</v>
      </c>
      <c r="F64" s="71">
        <v>478.81557076137375</v>
      </c>
      <c r="G64" s="71">
        <v>497.96819359182865</v>
      </c>
      <c r="H64" s="71">
        <v>517.8869213355018</v>
      </c>
      <c r="I64" s="4"/>
    </row>
    <row r="65" spans="1:9" ht="27">
      <c r="A65" s="103"/>
      <c r="B65" s="64" t="s">
        <v>15</v>
      </c>
      <c r="C65" s="55"/>
      <c r="D65" s="56">
        <f>D64/C64*100</f>
        <v>125.85213187531615</v>
      </c>
      <c r="E65" s="56">
        <f>E64/D64*100</f>
        <v>97.00000000000001</v>
      </c>
      <c r="F65" s="56">
        <f>F64/E64*100</f>
        <v>105.69999999999997</v>
      </c>
      <c r="G65" s="56">
        <f>G64/F64*100</f>
        <v>103.99999999999999</v>
      </c>
      <c r="H65" s="56">
        <f>H64/G64*100</f>
        <v>104</v>
      </c>
      <c r="I65" s="4"/>
    </row>
    <row r="66" spans="1:9" ht="15.75">
      <c r="A66" s="102" t="s">
        <v>35</v>
      </c>
      <c r="B66" s="63" t="s">
        <v>58</v>
      </c>
      <c r="C66" s="71">
        <v>143.8867119957965</v>
      </c>
      <c r="D66" s="71">
        <v>112.95594629986222</v>
      </c>
      <c r="E66" s="71">
        <v>109.56726791086638</v>
      </c>
      <c r="F66" s="71">
        <v>115.81260218178575</v>
      </c>
      <c r="G66" s="71">
        <v>120.44510626905718</v>
      </c>
      <c r="H66" s="71">
        <v>125.26291051981947</v>
      </c>
      <c r="I66" s="4"/>
    </row>
    <row r="67" spans="1:9" ht="27">
      <c r="A67" s="103"/>
      <c r="B67" s="64" t="s">
        <v>15</v>
      </c>
      <c r="C67" s="55"/>
      <c r="D67" s="56">
        <f>D66/C66*100</f>
        <v>78.5033897384229</v>
      </c>
      <c r="E67" s="56">
        <f>E66/D66*100</f>
        <v>97.00000000000001</v>
      </c>
      <c r="F67" s="56">
        <f>F66/E66*100</f>
        <v>105.69999999999999</v>
      </c>
      <c r="G67" s="56">
        <f>G66/F66*100</f>
        <v>104</v>
      </c>
      <c r="H67" s="56">
        <f>H66/G66*100</f>
        <v>104</v>
      </c>
      <c r="I67" s="4"/>
    </row>
    <row r="68" spans="1:9" ht="15.75">
      <c r="A68" s="102" t="s">
        <v>36</v>
      </c>
      <c r="B68" s="63" t="s">
        <v>58</v>
      </c>
      <c r="C68" s="71">
        <v>217.60302679704665</v>
      </c>
      <c r="D68" s="71">
        <v>229.82998371361376</v>
      </c>
      <c r="E68" s="71">
        <v>222.93508420220533</v>
      </c>
      <c r="F68" s="71">
        <v>235.64238400173096</v>
      </c>
      <c r="G68" s="71">
        <v>245.06807936180022</v>
      </c>
      <c r="H68" s="71">
        <v>254.87080253627227</v>
      </c>
      <c r="I68" s="4"/>
    </row>
    <row r="69" spans="1:9" ht="27">
      <c r="A69" s="103"/>
      <c r="B69" s="64" t="s">
        <v>15</v>
      </c>
      <c r="C69" s="57"/>
      <c r="D69" s="56">
        <f>D68/C68*100</f>
        <v>105.61892777712643</v>
      </c>
      <c r="E69" s="56">
        <f>E68/D68*100</f>
        <v>97</v>
      </c>
      <c r="F69" s="56">
        <f>F68/E68*100</f>
        <v>105.69999999999997</v>
      </c>
      <c r="G69" s="56">
        <f>G68/F68*100</f>
        <v>104</v>
      </c>
      <c r="H69" s="56">
        <f>H68/G68*100</f>
        <v>104.00000000000003</v>
      </c>
      <c r="I69" s="4"/>
    </row>
    <row r="70" spans="1:9" ht="15.75">
      <c r="A70" s="102" t="s">
        <v>37</v>
      </c>
      <c r="B70" s="63" t="s">
        <v>58</v>
      </c>
      <c r="C70" s="71">
        <v>866.1746078269856</v>
      </c>
      <c r="D70" s="71">
        <v>971.1405216208964</v>
      </c>
      <c r="E70" s="71">
        <v>942.0063059722693</v>
      </c>
      <c r="F70" s="71">
        <v>995.7006654126885</v>
      </c>
      <c r="G70" s="71">
        <v>1035.5286920291962</v>
      </c>
      <c r="H70" s="71">
        <v>1076.9498397103641</v>
      </c>
      <c r="I70" s="4"/>
    </row>
    <row r="71" spans="1:9" ht="27">
      <c r="A71" s="103"/>
      <c r="B71" s="64" t="s">
        <v>15</v>
      </c>
      <c r="C71" s="57"/>
      <c r="D71" s="56">
        <f>D70/C70*100</f>
        <v>112.11833189814277</v>
      </c>
      <c r="E71" s="56">
        <f>E70/D70*100</f>
        <v>96.99999999999997</v>
      </c>
      <c r="F71" s="56">
        <f>F70/E70*100</f>
        <v>105.69999999999999</v>
      </c>
      <c r="G71" s="56">
        <f>G70/F70*100</f>
        <v>104.00000000000003</v>
      </c>
      <c r="H71" s="56">
        <f>H70/G70*100</f>
        <v>104</v>
      </c>
      <c r="I71" s="4"/>
    </row>
    <row r="72" spans="1:9" ht="15.75">
      <c r="A72" s="102" t="s">
        <v>38</v>
      </c>
      <c r="B72" s="63" t="s">
        <v>58</v>
      </c>
      <c r="C72" s="71">
        <v>205.340236985836</v>
      </c>
      <c r="D72" s="71">
        <v>156.98503620868257</v>
      </c>
      <c r="E72" s="71">
        <v>152.27548512242208</v>
      </c>
      <c r="F72" s="71">
        <v>160.95518777440012</v>
      </c>
      <c r="G72" s="71">
        <v>167.39339528537613</v>
      </c>
      <c r="H72" s="71">
        <v>174.08913109679122</v>
      </c>
      <c r="I72" s="4"/>
    </row>
    <row r="73" spans="1:9" ht="27">
      <c r="A73" s="103"/>
      <c r="B73" s="64" t="s">
        <v>15</v>
      </c>
      <c r="C73" s="57"/>
      <c r="D73" s="56">
        <f>D72/C72*100</f>
        <v>76.45118098286365</v>
      </c>
      <c r="E73" s="56">
        <f>E72/D72*100</f>
        <v>97</v>
      </c>
      <c r="F73" s="56">
        <f>F72/E72*100</f>
        <v>105.69999999999999</v>
      </c>
      <c r="G73" s="56">
        <f>G72/F72*100</f>
        <v>104</v>
      </c>
      <c r="H73" s="56">
        <f>H72/G72*100</f>
        <v>104.00000000000003</v>
      </c>
      <c r="I73" s="4"/>
    </row>
    <row r="74" spans="1:9" ht="15.75">
      <c r="A74" s="113" t="s">
        <v>57</v>
      </c>
      <c r="B74" s="63" t="s">
        <v>58</v>
      </c>
      <c r="C74" s="57"/>
      <c r="D74" s="84">
        <v>33.05325492341356</v>
      </c>
      <c r="E74" s="84">
        <v>32.06165727571116</v>
      </c>
      <c r="F74" s="84">
        <v>33.8891717404267</v>
      </c>
      <c r="G74" s="84">
        <v>35.24473861004377</v>
      </c>
      <c r="H74" s="84">
        <v>36.65452815444552</v>
      </c>
      <c r="I74" s="4"/>
    </row>
    <row r="75" spans="1:9" ht="27">
      <c r="A75" s="114"/>
      <c r="B75" s="64" t="s">
        <v>15</v>
      </c>
      <c r="C75" s="57"/>
      <c r="D75" s="56"/>
      <c r="E75" s="56">
        <f>E74/D74*100</f>
        <v>97.00000000000001</v>
      </c>
      <c r="F75" s="56">
        <f>F74/E74*100</f>
        <v>105.69999999999999</v>
      </c>
      <c r="G75" s="56">
        <f>G74/F74*100</f>
        <v>104</v>
      </c>
      <c r="H75" s="56">
        <f>H74/G74*100</f>
        <v>104</v>
      </c>
      <c r="I75" s="4"/>
    </row>
    <row r="76" spans="1:9" ht="15.75">
      <c r="A76" s="102" t="s">
        <v>39</v>
      </c>
      <c r="B76" s="63" t="s">
        <v>58</v>
      </c>
      <c r="C76" s="71">
        <v>65.2544980267041</v>
      </c>
      <c r="D76" s="71">
        <v>93.62833142932799</v>
      </c>
      <c r="E76" s="71">
        <v>90.81948148644817</v>
      </c>
      <c r="F76" s="71">
        <v>95.99619193117569</v>
      </c>
      <c r="G76" s="71">
        <v>99.83603960842271</v>
      </c>
      <c r="H76" s="71">
        <v>103.82948119275962</v>
      </c>
      <c r="I76" s="4"/>
    </row>
    <row r="77" spans="1:9" ht="27">
      <c r="A77" s="103"/>
      <c r="B77" s="64" t="s">
        <v>15</v>
      </c>
      <c r="C77" s="57"/>
      <c r="D77" s="56">
        <f>D76/C76*100</f>
        <v>143.48180471944244</v>
      </c>
      <c r="E77" s="56">
        <f>E76/D76*100</f>
        <v>97.00000000000001</v>
      </c>
      <c r="F77" s="56">
        <f>F76/E76*100</f>
        <v>105.69999999999997</v>
      </c>
      <c r="G77" s="56">
        <f>G76/F76*100</f>
        <v>104</v>
      </c>
      <c r="H77" s="56">
        <f>H76/G76*100</f>
        <v>104</v>
      </c>
      <c r="I77" s="4"/>
    </row>
    <row r="78" spans="1:9" ht="15.75">
      <c r="A78" s="102" t="s">
        <v>45</v>
      </c>
      <c r="B78" s="63" t="s">
        <v>58</v>
      </c>
      <c r="C78" s="71">
        <v>1042.7131836247938</v>
      </c>
      <c r="D78" s="71">
        <v>784.7598499190577</v>
      </c>
      <c r="E78" s="71">
        <v>761.217054421486</v>
      </c>
      <c r="F78" s="71">
        <v>804.6064265235108</v>
      </c>
      <c r="G78" s="71">
        <v>836.7906835844511</v>
      </c>
      <c r="H78" s="71">
        <v>870.2623109278293</v>
      </c>
      <c r="I78" s="4"/>
    </row>
    <row r="79" spans="1:9" ht="27">
      <c r="A79" s="103"/>
      <c r="B79" s="64" t="s">
        <v>15</v>
      </c>
      <c r="C79" s="57"/>
      <c r="D79" s="56">
        <f>D78/C78*100</f>
        <v>75.26133382058042</v>
      </c>
      <c r="E79" s="56">
        <f>E78/D78*100</f>
        <v>97</v>
      </c>
      <c r="F79" s="56">
        <f>F78/E78*100</f>
        <v>105.70000000000002</v>
      </c>
      <c r="G79" s="56">
        <f>G78/F78*100</f>
        <v>103.99999999999999</v>
      </c>
      <c r="H79" s="56">
        <f>H78/G78*100</f>
        <v>104</v>
      </c>
      <c r="I79" s="4"/>
    </row>
    <row r="80" spans="1:9" ht="15.75">
      <c r="A80" s="100" t="s">
        <v>21</v>
      </c>
      <c r="B80" s="61" t="s">
        <v>58</v>
      </c>
      <c r="C80" s="45">
        <f>C83+C85+C87+C89+C91+C93+C95+C97</f>
        <v>4346.830036501371</v>
      </c>
      <c r="D80" s="45">
        <f>D83+D85+D87+D89+D91+D93+D95+D97</f>
        <v>4834.737489956397</v>
      </c>
      <c r="E80" s="45">
        <f>E83+E85+E87+E89+E91+E93+E95+E97</f>
        <v>4689.695365257707</v>
      </c>
      <c r="F80" s="45">
        <f>F83+F85+F87+F89+F91+F93+F95+F97</f>
        <v>4957.008001077396</v>
      </c>
      <c r="G80" s="45">
        <f>G83+G85+G87+G89+G91+G93+G95+G97</f>
        <v>5155.28832112049</v>
      </c>
      <c r="H80" s="45">
        <f>H83+H85+H87+H89+H91+H93+H95+H97</f>
        <v>5361.499853965311</v>
      </c>
      <c r="I80" s="4"/>
    </row>
    <row r="81" spans="1:9" ht="28.5">
      <c r="A81" s="100"/>
      <c r="B81" s="62" t="s">
        <v>15</v>
      </c>
      <c r="C81" s="45"/>
      <c r="D81" s="46">
        <f>D80/C80*100</f>
        <v>111.22444285509097</v>
      </c>
      <c r="E81" s="46">
        <f>E80/D80*100</f>
        <v>97.00000000000001</v>
      </c>
      <c r="F81" s="46">
        <f>F80/E80*100</f>
        <v>105.70000000000002</v>
      </c>
      <c r="G81" s="46">
        <f>G80/F80*100</f>
        <v>103.99999999999996</v>
      </c>
      <c r="H81" s="46">
        <f>H80/G80*100</f>
        <v>104.00000000000003</v>
      </c>
      <c r="I81" s="4"/>
    </row>
    <row r="82" spans="1:9" ht="15.75">
      <c r="A82" s="54" t="s">
        <v>7</v>
      </c>
      <c r="B82" s="65"/>
      <c r="C82" s="59"/>
      <c r="D82" s="58"/>
      <c r="E82" s="58"/>
      <c r="F82" s="58"/>
      <c r="G82" s="58"/>
      <c r="H82" s="58"/>
      <c r="I82" s="4"/>
    </row>
    <row r="83" spans="1:9" ht="15.75">
      <c r="A83" s="102" t="s">
        <v>44</v>
      </c>
      <c r="B83" s="63" t="s">
        <v>58</v>
      </c>
      <c r="C83" s="83">
        <v>1745.303066924915</v>
      </c>
      <c r="D83" s="83">
        <v>2016.5818853968603</v>
      </c>
      <c r="E83" s="83">
        <v>1956.0844288349545</v>
      </c>
      <c r="F83" s="83">
        <v>2067.5812412785467</v>
      </c>
      <c r="G83" s="83">
        <v>2150.284490929688</v>
      </c>
      <c r="H83" s="83">
        <v>2236.295870566876</v>
      </c>
      <c r="I83" s="4"/>
    </row>
    <row r="84" spans="1:9" ht="27">
      <c r="A84" s="103"/>
      <c r="B84" s="64" t="s">
        <v>15</v>
      </c>
      <c r="C84" s="55"/>
      <c r="D84" s="56">
        <f>D83/C83*100</f>
        <v>115.54336456589841</v>
      </c>
      <c r="E84" s="56">
        <f>E83/D83*100</f>
        <v>97</v>
      </c>
      <c r="F84" s="56">
        <f>F83/E83*100</f>
        <v>105.69999999999999</v>
      </c>
      <c r="G84" s="56">
        <f>G83/F83*100</f>
        <v>103.99999999999999</v>
      </c>
      <c r="H84" s="56">
        <f>H83/G83*100</f>
        <v>104.00000000000003</v>
      </c>
      <c r="I84" s="4"/>
    </row>
    <row r="85" spans="1:9" ht="15.75">
      <c r="A85" s="102" t="s">
        <v>35</v>
      </c>
      <c r="B85" s="63" t="s">
        <v>58</v>
      </c>
      <c r="C85" s="71">
        <v>88.04641074976058</v>
      </c>
      <c r="D85" s="83">
        <v>91.97833261623737</v>
      </c>
      <c r="E85" s="83">
        <v>89.21898263775027</v>
      </c>
      <c r="F85" s="83">
        <v>94.30446464810203</v>
      </c>
      <c r="G85" s="83">
        <v>98.07664323402611</v>
      </c>
      <c r="H85" s="83">
        <v>101.99970896338716</v>
      </c>
      <c r="I85" s="4"/>
    </row>
    <row r="86" spans="1:9" ht="27">
      <c r="A86" s="103"/>
      <c r="B86" s="64" t="s">
        <v>15</v>
      </c>
      <c r="C86" s="55"/>
      <c r="D86" s="56">
        <f>D85/C85*100</f>
        <v>104.46573782280781</v>
      </c>
      <c r="E86" s="56">
        <f>E85/D85*100</f>
        <v>97.00000000000003</v>
      </c>
      <c r="F86" s="56">
        <f>F85/E85*100</f>
        <v>105.69999999999999</v>
      </c>
      <c r="G86" s="56">
        <f>G85/F85*100</f>
        <v>104</v>
      </c>
      <c r="H86" s="56">
        <f>H85/G85*100</f>
        <v>104</v>
      </c>
      <c r="I86" s="4"/>
    </row>
    <row r="87" spans="1:9" ht="15.75">
      <c r="A87" s="102" t="s">
        <v>36</v>
      </c>
      <c r="B87" s="63" t="s">
        <v>58</v>
      </c>
      <c r="C87" s="71">
        <v>126.376209262675</v>
      </c>
      <c r="D87" s="83">
        <v>159.491235503442</v>
      </c>
      <c r="E87" s="83">
        <v>154.70649843833874</v>
      </c>
      <c r="F87" s="83">
        <v>163.524768849324</v>
      </c>
      <c r="G87" s="83">
        <v>170.06575960329698</v>
      </c>
      <c r="H87" s="83">
        <v>176.86838998742886</v>
      </c>
      <c r="I87" s="4"/>
    </row>
    <row r="88" spans="1:9" ht="27">
      <c r="A88" s="103"/>
      <c r="B88" s="64" t="s">
        <v>15</v>
      </c>
      <c r="C88" s="57"/>
      <c r="D88" s="56">
        <f>D87/C87*100</f>
        <v>126.20352868152334</v>
      </c>
      <c r="E88" s="56">
        <f>E87/D87*100</f>
        <v>97</v>
      </c>
      <c r="F88" s="56">
        <f>F87/E87*100</f>
        <v>105.69999999999997</v>
      </c>
      <c r="G88" s="56">
        <f>G87/F87*100</f>
        <v>104</v>
      </c>
      <c r="H88" s="56">
        <f>H87/G87*100</f>
        <v>104</v>
      </c>
      <c r="I88" s="4"/>
    </row>
    <row r="89" spans="1:9" ht="15.75">
      <c r="A89" s="102" t="s">
        <v>37</v>
      </c>
      <c r="B89" s="63" t="s">
        <v>58</v>
      </c>
      <c r="C89" s="71">
        <v>1140.093445532744</v>
      </c>
      <c r="D89" s="83">
        <v>1389.2151401078902</v>
      </c>
      <c r="E89" s="83">
        <v>1347.5386859046537</v>
      </c>
      <c r="F89" s="83">
        <v>1424.348391001219</v>
      </c>
      <c r="G89" s="83">
        <v>1481.3223266412676</v>
      </c>
      <c r="H89" s="83">
        <v>1540.5752197069182</v>
      </c>
      <c r="I89" s="4"/>
    </row>
    <row r="90" spans="1:9" ht="27">
      <c r="A90" s="103"/>
      <c r="B90" s="64" t="s">
        <v>15</v>
      </c>
      <c r="C90" s="57"/>
      <c r="D90" s="56">
        <f>D89/C89*100</f>
        <v>121.85098910543569</v>
      </c>
      <c r="E90" s="56">
        <f>E89/D89*100</f>
        <v>97.00000000000001</v>
      </c>
      <c r="F90" s="56">
        <f>F89/E89*100</f>
        <v>105.69999999999999</v>
      </c>
      <c r="G90" s="56">
        <f>G89/F89*100</f>
        <v>104</v>
      </c>
      <c r="H90" s="56">
        <f>H89/G89*100</f>
        <v>104</v>
      </c>
      <c r="I90" s="4"/>
    </row>
    <row r="91" spans="1:9" ht="15.75">
      <c r="A91" s="102" t="s">
        <v>38</v>
      </c>
      <c r="B91" s="63" t="s">
        <v>58</v>
      </c>
      <c r="C91" s="83">
        <v>578.4901300405163</v>
      </c>
      <c r="D91" s="83">
        <v>578.2444147003885</v>
      </c>
      <c r="E91" s="83">
        <v>560.8970822593769</v>
      </c>
      <c r="F91" s="83">
        <v>592.8682159481613</v>
      </c>
      <c r="G91" s="83">
        <v>616.5829445860877</v>
      </c>
      <c r="H91" s="83">
        <v>641.2462623695312</v>
      </c>
      <c r="I91" s="4"/>
    </row>
    <row r="92" spans="1:9" ht="27">
      <c r="A92" s="103"/>
      <c r="B92" s="64" t="s">
        <v>15</v>
      </c>
      <c r="C92" s="57"/>
      <c r="D92" s="56">
        <f>D91/C91*100</f>
        <v>99.95752471349672</v>
      </c>
      <c r="E92" s="56">
        <f>E91/D91*100</f>
        <v>97.00000000000001</v>
      </c>
      <c r="F92" s="56">
        <f>F91/E91*100</f>
        <v>105.69999999999997</v>
      </c>
      <c r="G92" s="56">
        <f>G91/F91*100</f>
        <v>104</v>
      </c>
      <c r="H92" s="56">
        <f>H91/G91*100</f>
        <v>104</v>
      </c>
      <c r="I92" s="4"/>
    </row>
    <row r="93" spans="1:9" ht="15.75">
      <c r="A93" s="113" t="s">
        <v>57</v>
      </c>
      <c r="B93" s="63" t="s">
        <v>58</v>
      </c>
      <c r="C93" s="57"/>
      <c r="D93" s="84">
        <v>115.78437942903422</v>
      </c>
      <c r="E93" s="84">
        <v>112.31084804616319</v>
      </c>
      <c r="F93" s="84">
        <v>118.71256638479448</v>
      </c>
      <c r="G93" s="84">
        <v>123.46106904018626</v>
      </c>
      <c r="H93" s="84">
        <v>128.39951180179372</v>
      </c>
      <c r="I93" s="4"/>
    </row>
    <row r="94" spans="1:9" ht="27">
      <c r="A94" s="114"/>
      <c r="B94" s="64" t="s">
        <v>15</v>
      </c>
      <c r="C94" s="57"/>
      <c r="D94" s="56"/>
      <c r="E94" s="56">
        <f>E93/D93*100</f>
        <v>97</v>
      </c>
      <c r="F94" s="56">
        <f>F93/E93*100</f>
        <v>105.69999999999999</v>
      </c>
      <c r="G94" s="56">
        <f>G93/F93*100</f>
        <v>104</v>
      </c>
      <c r="H94" s="56">
        <f>H93/G93*100</f>
        <v>104</v>
      </c>
      <c r="I94" s="4"/>
    </row>
    <row r="95" spans="1:9" ht="15.75">
      <c r="A95" s="102" t="s">
        <v>39</v>
      </c>
      <c r="B95" s="63" t="s">
        <v>58</v>
      </c>
      <c r="C95" s="83">
        <v>79.69628338462853</v>
      </c>
      <c r="D95" s="83">
        <v>92.61401013695844</v>
      </c>
      <c r="E95" s="83">
        <v>89.83558983284968</v>
      </c>
      <c r="F95" s="83">
        <v>94.9562184533221</v>
      </c>
      <c r="G95" s="83">
        <v>98.75446719145496</v>
      </c>
      <c r="H95" s="83">
        <v>102.70464587911317</v>
      </c>
      <c r="I95" s="4"/>
    </row>
    <row r="96" spans="1:9" ht="27">
      <c r="A96" s="103"/>
      <c r="B96" s="64" t="s">
        <v>15</v>
      </c>
      <c r="C96" s="57"/>
      <c r="D96" s="56">
        <f>D95/C95*100</f>
        <v>116.20869406166238</v>
      </c>
      <c r="E96" s="56">
        <f>E95/D95*100</f>
        <v>96.99999999999999</v>
      </c>
      <c r="F96" s="56">
        <f>F95/E95*100</f>
        <v>105.69999999999999</v>
      </c>
      <c r="G96" s="56">
        <f>G95/F95*100</f>
        <v>103.99999999999999</v>
      </c>
      <c r="H96" s="56">
        <f>H95/G95*100</f>
        <v>104</v>
      </c>
      <c r="I96" s="4"/>
    </row>
    <row r="97" spans="1:9" ht="15.75">
      <c r="A97" s="102" t="s">
        <v>45</v>
      </c>
      <c r="B97" s="63" t="s">
        <v>58</v>
      </c>
      <c r="C97" s="83">
        <v>588.8244906061313</v>
      </c>
      <c r="D97" s="83">
        <v>390.8280920655873</v>
      </c>
      <c r="E97" s="83">
        <v>379.1032493036197</v>
      </c>
      <c r="F97" s="83">
        <v>400.712134513926</v>
      </c>
      <c r="G97" s="83">
        <v>416.740619894483</v>
      </c>
      <c r="H97" s="83">
        <v>433.41024469026235</v>
      </c>
      <c r="I97" s="4"/>
    </row>
    <row r="98" spans="1:9" ht="27">
      <c r="A98" s="103"/>
      <c r="B98" s="64" t="s">
        <v>15</v>
      </c>
      <c r="C98" s="57"/>
      <c r="D98" s="56">
        <f>D97/C97*100</f>
        <v>66.3742929006353</v>
      </c>
      <c r="E98" s="56">
        <f>E97/D97*100</f>
        <v>97</v>
      </c>
      <c r="F98" s="56">
        <f>F97/E97*100</f>
        <v>105.69999999999999</v>
      </c>
      <c r="G98" s="56">
        <f>G97/F97*100</f>
        <v>104</v>
      </c>
      <c r="H98" s="56">
        <f>H97/G97*100</f>
        <v>104</v>
      </c>
      <c r="I98" s="4"/>
    </row>
    <row r="99" spans="1:9" ht="15.75">
      <c r="A99" s="121" t="s">
        <v>26</v>
      </c>
      <c r="B99" s="70" t="s">
        <v>11</v>
      </c>
      <c r="C99" s="45">
        <f aca="true" t="shared" si="7" ref="C99:H99">C102+C113</f>
        <v>436.3858251873331</v>
      </c>
      <c r="D99" s="45">
        <f t="shared" si="7"/>
        <v>485.55499999999995</v>
      </c>
      <c r="E99" s="45">
        <f t="shared" si="7"/>
        <v>487.99916599999995</v>
      </c>
      <c r="F99" s="45">
        <f t="shared" si="7"/>
        <v>514.885207</v>
      </c>
      <c r="G99" s="45">
        <f t="shared" si="7"/>
        <v>543.404448</v>
      </c>
      <c r="H99" s="45">
        <f t="shared" si="7"/>
        <v>574.836412</v>
      </c>
      <c r="I99" s="4"/>
    </row>
    <row r="100" spans="1:9" ht="28.5">
      <c r="A100" s="122"/>
      <c r="B100" s="62" t="s">
        <v>15</v>
      </c>
      <c r="C100" s="45"/>
      <c r="D100" s="46">
        <f>D99/C99*100</f>
        <v>111.26736295606285</v>
      </c>
      <c r="E100" s="46">
        <f>E99/D99*100</f>
        <v>100.50337572468618</v>
      </c>
      <c r="F100" s="46">
        <f>F99/E99*100</f>
        <v>105.50944404687776</v>
      </c>
      <c r="G100" s="46">
        <f>G99/F99*100</f>
        <v>105.53895132590203</v>
      </c>
      <c r="H100" s="46">
        <f>H99/G99*100</f>
        <v>105.78426697015185</v>
      </c>
      <c r="I100" s="4"/>
    </row>
    <row r="101" spans="1:9" ht="15.75">
      <c r="A101" s="47" t="s">
        <v>12</v>
      </c>
      <c r="B101" s="65"/>
      <c r="C101" s="60"/>
      <c r="D101" s="60"/>
      <c r="E101" s="60"/>
      <c r="F101" s="60"/>
      <c r="G101" s="60"/>
      <c r="H101" s="60"/>
      <c r="I101" s="4"/>
    </row>
    <row r="102" spans="1:9" ht="15.75">
      <c r="A102" s="105" t="s">
        <v>13</v>
      </c>
      <c r="B102" s="69" t="s">
        <v>11</v>
      </c>
      <c r="C102" s="45">
        <f aca="true" t="shared" si="8" ref="C102:H102">SUM(C105:C112)</f>
        <v>221.98582518733315</v>
      </c>
      <c r="D102" s="45">
        <f t="shared" si="8"/>
        <v>262.455</v>
      </c>
      <c r="E102" s="45">
        <f t="shared" si="8"/>
        <v>263.7942919999999</v>
      </c>
      <c r="F102" s="45">
        <f t="shared" si="8"/>
        <v>278.382405</v>
      </c>
      <c r="G102" s="45">
        <f t="shared" si="8"/>
        <v>293.82219499999997</v>
      </c>
      <c r="H102" s="45">
        <f t="shared" si="8"/>
        <v>310.79393699999997</v>
      </c>
      <c r="I102" s="4"/>
    </row>
    <row r="103" spans="1:9" ht="28.5">
      <c r="A103" s="116"/>
      <c r="B103" s="69" t="s">
        <v>15</v>
      </c>
      <c r="C103" s="45"/>
      <c r="D103" s="46">
        <f>D102/C102*100</f>
        <v>118.23052205180895</v>
      </c>
      <c r="E103" s="46">
        <f>E102/D102*100</f>
        <v>100.51029395515421</v>
      </c>
      <c r="F103" s="46">
        <f>F102/E102*100</f>
        <v>105.53010942329264</v>
      </c>
      <c r="G103" s="46">
        <f>G102/F102*100</f>
        <v>105.54625210598347</v>
      </c>
      <c r="H103" s="46">
        <f>H102/G102*100</f>
        <v>105.77619468127655</v>
      </c>
      <c r="I103" s="4"/>
    </row>
    <row r="104" spans="1:9" ht="15.75">
      <c r="A104" s="49" t="s">
        <v>7</v>
      </c>
      <c r="B104" s="65"/>
      <c r="C104" s="85"/>
      <c r="D104" s="86"/>
      <c r="E104" s="87"/>
      <c r="F104" s="88"/>
      <c r="G104" s="88"/>
      <c r="H104" s="88"/>
      <c r="I104" s="4"/>
    </row>
    <row r="105" spans="1:9" ht="30">
      <c r="A105" s="49" t="s">
        <v>44</v>
      </c>
      <c r="B105" s="65" t="s">
        <v>11</v>
      </c>
      <c r="C105" s="72">
        <v>141.38501483679522</v>
      </c>
      <c r="D105" s="55">
        <v>167.2</v>
      </c>
      <c r="E105" s="55">
        <v>168.028</v>
      </c>
      <c r="F105" s="55">
        <v>177.297951</v>
      </c>
      <c r="G105" s="55">
        <v>187.107542</v>
      </c>
      <c r="H105" s="55">
        <v>197.926071</v>
      </c>
      <c r="I105" s="4"/>
    </row>
    <row r="106" spans="1:9" ht="15.75">
      <c r="A106" s="49" t="s">
        <v>35</v>
      </c>
      <c r="B106" s="65" t="s">
        <v>11</v>
      </c>
      <c r="C106" s="72">
        <v>22.72700296735905</v>
      </c>
      <c r="D106" s="55">
        <v>26.879</v>
      </c>
      <c r="E106" s="55">
        <v>27.033</v>
      </c>
      <c r="F106" s="55">
        <v>28.494313</v>
      </c>
      <c r="G106" s="55">
        <v>30.076508</v>
      </c>
      <c r="H106" s="55">
        <v>31.84166</v>
      </c>
      <c r="I106" s="4"/>
    </row>
    <row r="107" spans="1:9" ht="15.75">
      <c r="A107" s="49" t="s">
        <v>36</v>
      </c>
      <c r="B107" s="65" t="s">
        <v>11</v>
      </c>
      <c r="C107" s="72">
        <v>8.893175074183977</v>
      </c>
      <c r="D107" s="55">
        <v>10.571</v>
      </c>
      <c r="E107" s="55">
        <v>10.652495</v>
      </c>
      <c r="F107" s="55">
        <v>11.29219</v>
      </c>
      <c r="G107" s="55">
        <v>11.925071</v>
      </c>
      <c r="H107" s="55">
        <v>12.588563</v>
      </c>
      <c r="I107" s="4"/>
    </row>
    <row r="108" spans="1:9" ht="30">
      <c r="A108" s="49" t="s">
        <v>37</v>
      </c>
      <c r="B108" s="65" t="s">
        <v>11</v>
      </c>
      <c r="C108" s="72">
        <v>25.526706231454003</v>
      </c>
      <c r="D108" s="55">
        <v>30.141</v>
      </c>
      <c r="E108" s="55">
        <v>30.249067</v>
      </c>
      <c r="F108" s="55">
        <v>31.871417</v>
      </c>
      <c r="G108" s="55">
        <v>33.664583</v>
      </c>
      <c r="H108" s="55">
        <v>35.649965</v>
      </c>
      <c r="I108" s="4"/>
    </row>
    <row r="109" spans="1:9" ht="15.75">
      <c r="A109" s="49" t="s">
        <v>38</v>
      </c>
      <c r="B109" s="65" t="s">
        <v>11</v>
      </c>
      <c r="C109" s="72">
        <v>4.117210682492582</v>
      </c>
      <c r="D109" s="55">
        <v>4.836</v>
      </c>
      <c r="E109" s="55">
        <v>4.82377</v>
      </c>
      <c r="F109" s="55">
        <v>5.065655</v>
      </c>
      <c r="G109" s="55">
        <v>5.382112</v>
      </c>
      <c r="H109" s="55">
        <v>5.712457</v>
      </c>
      <c r="I109" s="4"/>
    </row>
    <row r="110" spans="1:9" ht="15.75">
      <c r="A110" s="49" t="s">
        <v>57</v>
      </c>
      <c r="B110" s="65" t="s">
        <v>11</v>
      </c>
      <c r="C110" s="55"/>
      <c r="D110" s="55">
        <v>1.01</v>
      </c>
      <c r="E110" s="55">
        <v>1.1</v>
      </c>
      <c r="F110" s="55">
        <v>1.160879</v>
      </c>
      <c r="G110" s="55">
        <v>1.266379</v>
      </c>
      <c r="H110" s="55">
        <v>1.375221</v>
      </c>
      <c r="I110" s="4"/>
    </row>
    <row r="111" spans="1:9" ht="15.75">
      <c r="A111" s="49" t="s">
        <v>39</v>
      </c>
      <c r="B111" s="65" t="s">
        <v>11</v>
      </c>
      <c r="C111" s="55"/>
      <c r="D111" s="55"/>
      <c r="E111" s="55"/>
      <c r="F111" s="55"/>
      <c r="G111" s="55"/>
      <c r="H111" s="55"/>
      <c r="I111" s="4"/>
    </row>
    <row r="112" spans="1:9" ht="15.75">
      <c r="A112" s="49" t="s">
        <v>45</v>
      </c>
      <c r="B112" s="65" t="s">
        <v>11</v>
      </c>
      <c r="C112" s="72">
        <v>19.336715395048316</v>
      </c>
      <c r="D112" s="55">
        <v>21.818</v>
      </c>
      <c r="E112" s="55">
        <v>21.90796</v>
      </c>
      <c r="F112" s="55">
        <v>23.2</v>
      </c>
      <c r="G112" s="55">
        <v>24.4</v>
      </c>
      <c r="H112" s="55">
        <v>25.7</v>
      </c>
      <c r="I112" s="4"/>
    </row>
    <row r="113" spans="1:9" ht="15.75">
      <c r="A113" s="105" t="s">
        <v>14</v>
      </c>
      <c r="B113" s="69" t="s">
        <v>11</v>
      </c>
      <c r="C113" s="45">
        <f aca="true" t="shared" si="9" ref="C113:H113">SUM(C116:C123)</f>
        <v>214.4</v>
      </c>
      <c r="D113" s="45">
        <f t="shared" si="9"/>
        <v>223.1</v>
      </c>
      <c r="E113" s="45">
        <f t="shared" si="9"/>
        <v>224.20487400000002</v>
      </c>
      <c r="F113" s="45">
        <f t="shared" si="9"/>
        <v>236.502802</v>
      </c>
      <c r="G113" s="45">
        <f t="shared" si="9"/>
        <v>249.582253</v>
      </c>
      <c r="H113" s="45">
        <f t="shared" si="9"/>
        <v>264.042475</v>
      </c>
      <c r="I113" s="4"/>
    </row>
    <row r="114" spans="1:9" ht="28.5">
      <c r="A114" s="106"/>
      <c r="B114" s="69" t="s">
        <v>15</v>
      </c>
      <c r="C114" s="45"/>
      <c r="D114" s="46">
        <f>D113/C113*100</f>
        <v>104.05783582089552</v>
      </c>
      <c r="E114" s="46">
        <f>E113/D113*100</f>
        <v>100.49523711340207</v>
      </c>
      <c r="F114" s="46">
        <f>F113/E113*100</f>
        <v>105.48512964084804</v>
      </c>
      <c r="G114" s="46">
        <f>G113/F113*100</f>
        <v>105.53035773335151</v>
      </c>
      <c r="H114" s="46">
        <f>H113/G113*100</f>
        <v>105.79377012034585</v>
      </c>
      <c r="I114" s="4"/>
    </row>
    <row r="115" spans="1:9" ht="15.75">
      <c r="A115" s="49" t="s">
        <v>7</v>
      </c>
      <c r="B115" s="65"/>
      <c r="C115" s="88"/>
      <c r="D115" s="88"/>
      <c r="E115" s="88"/>
      <c r="F115" s="88"/>
      <c r="G115" s="88"/>
      <c r="H115" s="88"/>
      <c r="I115" s="4"/>
    </row>
    <row r="116" spans="1:9" ht="30">
      <c r="A116" s="49" t="s">
        <v>44</v>
      </c>
      <c r="B116" s="65" t="s">
        <v>11</v>
      </c>
      <c r="C116" s="55">
        <v>200</v>
      </c>
      <c r="D116" s="55">
        <v>208.1</v>
      </c>
      <c r="E116" s="55">
        <v>209.13059</v>
      </c>
      <c r="F116" s="55">
        <v>220.672629</v>
      </c>
      <c r="G116" s="55">
        <v>232.908261</v>
      </c>
      <c r="H116" s="55">
        <v>246.376173</v>
      </c>
      <c r="I116" s="4"/>
    </row>
    <row r="117" spans="1:9" ht="15.75">
      <c r="A117" s="49" t="s">
        <v>35</v>
      </c>
      <c r="B117" s="65" t="s">
        <v>11</v>
      </c>
      <c r="C117" s="55"/>
      <c r="D117" s="55"/>
      <c r="E117" s="55"/>
      <c r="F117" s="55"/>
      <c r="G117" s="55"/>
      <c r="H117" s="55"/>
      <c r="I117" s="4"/>
    </row>
    <row r="118" spans="1:9" ht="15.75">
      <c r="A118" s="49" t="s">
        <v>36</v>
      </c>
      <c r="B118" s="65" t="s">
        <v>11</v>
      </c>
      <c r="C118" s="55"/>
      <c r="D118" s="55"/>
      <c r="E118" s="55"/>
      <c r="F118" s="55"/>
      <c r="G118" s="55"/>
      <c r="H118" s="55"/>
      <c r="I118" s="4"/>
    </row>
    <row r="119" spans="1:9" ht="30">
      <c r="A119" s="49" t="s">
        <v>37</v>
      </c>
      <c r="B119" s="65" t="s">
        <v>11</v>
      </c>
      <c r="C119" s="55">
        <v>7.5</v>
      </c>
      <c r="D119" s="55">
        <v>7.8</v>
      </c>
      <c r="E119" s="55">
        <v>7.838628</v>
      </c>
      <c r="F119" s="55">
        <v>8.23169</v>
      </c>
      <c r="G119" s="55">
        <v>8.653591</v>
      </c>
      <c r="H119" s="55">
        <v>9.203403</v>
      </c>
      <c r="I119" s="4"/>
    </row>
    <row r="120" spans="1:9" ht="15.75">
      <c r="A120" s="49" t="s">
        <v>38</v>
      </c>
      <c r="B120" s="65" t="s">
        <v>11</v>
      </c>
      <c r="C120" s="55">
        <v>0.5</v>
      </c>
      <c r="D120" s="55">
        <v>0.5</v>
      </c>
      <c r="E120" s="55">
        <v>0.502476</v>
      </c>
      <c r="F120" s="55">
        <v>0.527672</v>
      </c>
      <c r="G120" s="55">
        <v>0.527658</v>
      </c>
      <c r="H120" s="55">
        <v>0.528931</v>
      </c>
      <c r="I120" s="4"/>
    </row>
    <row r="121" spans="1:9" ht="15.75">
      <c r="A121" s="49" t="s">
        <v>57</v>
      </c>
      <c r="B121" s="65" t="s">
        <v>11</v>
      </c>
      <c r="C121" s="55"/>
      <c r="D121" s="55">
        <v>0.2</v>
      </c>
      <c r="E121" s="55">
        <v>0.20099</v>
      </c>
      <c r="F121" s="55">
        <v>0.211069</v>
      </c>
      <c r="G121" s="55">
        <v>0.211063</v>
      </c>
      <c r="H121" s="55">
        <v>0.211572</v>
      </c>
      <c r="I121" s="4"/>
    </row>
    <row r="122" spans="1:9" ht="15.75">
      <c r="A122" s="49" t="s">
        <v>39</v>
      </c>
      <c r="B122" s="65" t="s">
        <v>11</v>
      </c>
      <c r="C122" s="55"/>
      <c r="D122" s="55"/>
      <c r="E122" s="55"/>
      <c r="F122" s="55"/>
      <c r="G122" s="55"/>
      <c r="H122" s="55"/>
      <c r="I122" s="4"/>
    </row>
    <row r="123" spans="1:9" ht="15.75">
      <c r="A123" s="49" t="s">
        <v>45</v>
      </c>
      <c r="B123" s="65" t="s">
        <v>11</v>
      </c>
      <c r="C123" s="55">
        <v>6.4</v>
      </c>
      <c r="D123" s="55">
        <v>6.5</v>
      </c>
      <c r="E123" s="55">
        <v>6.53219</v>
      </c>
      <c r="F123" s="55">
        <v>6.859742</v>
      </c>
      <c r="G123" s="55">
        <v>7.28168</v>
      </c>
      <c r="H123" s="55">
        <v>7.722396</v>
      </c>
      <c r="I123" s="4"/>
    </row>
    <row r="124" spans="1:8" ht="9" customHeight="1">
      <c r="A124" s="5"/>
      <c r="B124" s="3"/>
      <c r="C124" s="6"/>
      <c r="D124" s="7"/>
      <c r="E124" s="7"/>
      <c r="F124" s="7"/>
      <c r="G124" s="6"/>
      <c r="H124" s="6"/>
    </row>
    <row r="125" spans="1:8" ht="15.75">
      <c r="A125" s="5"/>
      <c r="B125" s="3"/>
      <c r="C125" s="6"/>
      <c r="D125" s="7"/>
      <c r="E125" s="7"/>
      <c r="F125" s="7"/>
      <c r="G125" s="6"/>
      <c r="H125" s="6"/>
    </row>
    <row r="126" spans="1:9" s="12" customFormat="1" ht="31.5">
      <c r="A126" s="9" t="s">
        <v>16</v>
      </c>
      <c r="B126" s="119" t="s">
        <v>65</v>
      </c>
      <c r="C126" s="119"/>
      <c r="D126" s="119"/>
      <c r="E126" s="119"/>
      <c r="F126" s="119"/>
      <c r="G126" s="10"/>
      <c r="H126" s="10"/>
      <c r="I126" s="11"/>
    </row>
    <row r="127" spans="1:9" s="12" customFormat="1" ht="15.75">
      <c r="A127" s="9"/>
      <c r="B127" s="109" t="s">
        <v>17</v>
      </c>
      <c r="C127" s="109"/>
      <c r="D127" s="109"/>
      <c r="E127" s="109"/>
      <c r="F127" s="109"/>
      <c r="G127" s="10"/>
      <c r="H127" s="10"/>
      <c r="I127" s="11"/>
    </row>
    <row r="128" spans="1:9" s="14" customFormat="1" ht="15.75">
      <c r="A128" s="1"/>
      <c r="B128" s="1"/>
      <c r="C128" s="13"/>
      <c r="D128" s="13"/>
      <c r="E128" s="13"/>
      <c r="F128" s="13"/>
      <c r="G128" s="13"/>
      <c r="H128" s="13"/>
      <c r="I128" s="8"/>
    </row>
    <row r="129" spans="1:9" s="14" customFormat="1" ht="15.75">
      <c r="A129" s="1" t="s">
        <v>18</v>
      </c>
      <c r="B129" s="117" t="s">
        <v>66</v>
      </c>
      <c r="C129" s="117"/>
      <c r="D129" s="117"/>
      <c r="E129" s="117"/>
      <c r="F129" s="117"/>
      <c r="G129" s="13"/>
      <c r="H129" s="13"/>
      <c r="I129" s="8"/>
    </row>
    <row r="130" spans="1:9" s="14" customFormat="1" ht="15.75">
      <c r="A130" s="1"/>
      <c r="B130" s="118" t="s">
        <v>17</v>
      </c>
      <c r="C130" s="118"/>
      <c r="D130" s="118"/>
      <c r="E130" s="118"/>
      <c r="F130" s="118"/>
      <c r="G130" s="13"/>
      <c r="H130" s="13"/>
      <c r="I130" s="8"/>
    </row>
    <row r="131" spans="1:8" ht="15.75">
      <c r="A131" s="115"/>
      <c r="B131" s="115"/>
      <c r="C131" s="115"/>
      <c r="D131" s="115"/>
      <c r="E131" s="115"/>
      <c r="F131" s="115"/>
      <c r="G131" s="115"/>
      <c r="H131" s="115"/>
    </row>
    <row r="132" spans="1:9" ht="35.25" customHeight="1">
      <c r="A132" s="108"/>
      <c r="B132" s="108"/>
      <c r="C132" s="108"/>
      <c r="I132" s="8" t="s">
        <v>62</v>
      </c>
    </row>
    <row r="133" spans="1:8" ht="15.75">
      <c r="A133" s="120"/>
      <c r="B133" s="120"/>
      <c r="C133" s="120"/>
      <c r="D133" s="120"/>
      <c r="E133" s="120"/>
      <c r="F133" s="120"/>
      <c r="G133" s="120"/>
      <c r="H133" s="120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  <row r="1449" ht="15.75">
      <c r="A1449" s="8"/>
    </row>
    <row r="1450" ht="15.75">
      <c r="A1450" s="8"/>
    </row>
    <row r="1451" ht="15.75">
      <c r="A1451" s="8"/>
    </row>
    <row r="1452" ht="15.75">
      <c r="A1452" s="8"/>
    </row>
    <row r="1453" ht="15.75">
      <c r="A1453" s="8"/>
    </row>
    <row r="1454" ht="15.75">
      <c r="A1454" s="8"/>
    </row>
    <row r="1455" ht="15.75">
      <c r="A1455" s="8"/>
    </row>
    <row r="1456" ht="15.75">
      <c r="A1456" s="8"/>
    </row>
    <row r="1457" ht="15.75">
      <c r="A1457" s="8"/>
    </row>
    <row r="1458" ht="15.75">
      <c r="A1458" s="8"/>
    </row>
    <row r="1459" ht="15.75">
      <c r="A1459" s="8"/>
    </row>
    <row r="1460" ht="15.75">
      <c r="A1460" s="8"/>
    </row>
    <row r="1461" ht="15.75">
      <c r="A1461" s="8"/>
    </row>
    <row r="1462" ht="15.75">
      <c r="A1462" s="8"/>
    </row>
    <row r="1463" ht="15.75">
      <c r="A1463" s="8"/>
    </row>
    <row r="1464" ht="15.75">
      <c r="A1464" s="8"/>
    </row>
    <row r="1465" ht="15.75">
      <c r="A1465" s="8"/>
    </row>
    <row r="1466" ht="15.75">
      <c r="A1466" s="8"/>
    </row>
    <row r="1467" ht="15.75">
      <c r="A1467" s="8"/>
    </row>
    <row r="1468" ht="15.75">
      <c r="A1468" s="8"/>
    </row>
    <row r="1469" ht="15.75">
      <c r="A1469" s="8"/>
    </row>
    <row r="1470" ht="15.75">
      <c r="A1470" s="8"/>
    </row>
    <row r="1471" ht="15.75">
      <c r="A1471" s="8"/>
    </row>
    <row r="1472" ht="15.75">
      <c r="A1472" s="8"/>
    </row>
    <row r="1473" ht="15.75">
      <c r="A1473" s="8"/>
    </row>
    <row r="1474" ht="15.75">
      <c r="A1474" s="8"/>
    </row>
    <row r="1475" ht="15.75">
      <c r="A1475" s="8"/>
    </row>
    <row r="1476" ht="15.75">
      <c r="A1476" s="8"/>
    </row>
    <row r="1477" ht="15.75">
      <c r="A1477" s="8"/>
    </row>
    <row r="1478" ht="15.75">
      <c r="A1478" s="8"/>
    </row>
    <row r="1479" ht="15.75">
      <c r="A1479" s="8"/>
    </row>
    <row r="1480" ht="15.75">
      <c r="A1480" s="8"/>
    </row>
    <row r="1481" ht="15.75">
      <c r="A1481" s="8"/>
    </row>
    <row r="1482" ht="15.75">
      <c r="A1482" s="8"/>
    </row>
    <row r="1483" ht="15.75">
      <c r="A1483" s="8"/>
    </row>
    <row r="1484" ht="15.75">
      <c r="A1484" s="8"/>
    </row>
    <row r="1485" ht="15.75">
      <c r="A1485" s="8"/>
    </row>
    <row r="1486" ht="15.75">
      <c r="A1486" s="8"/>
    </row>
    <row r="1487" ht="15.75">
      <c r="A1487" s="8"/>
    </row>
    <row r="1488" ht="15.75">
      <c r="A1488" s="8"/>
    </row>
    <row r="1489" ht="15.75">
      <c r="A1489" s="8"/>
    </row>
    <row r="1490" ht="15.75">
      <c r="A1490" s="8"/>
    </row>
    <row r="1491" ht="15.75">
      <c r="A1491" s="8"/>
    </row>
  </sheetData>
  <sheetProtection formatRows="0"/>
  <mergeCells count="45">
    <mergeCell ref="A2:H2"/>
    <mergeCell ref="A133:H133"/>
    <mergeCell ref="A99:A100"/>
    <mergeCell ref="A8:A9"/>
    <mergeCell ref="A22:A23"/>
    <mergeCell ref="A33:A34"/>
    <mergeCell ref="A66:A67"/>
    <mergeCell ref="A64:A65"/>
    <mergeCell ref="A11:A12"/>
    <mergeCell ref="A87:A88"/>
    <mergeCell ref="A131:H131"/>
    <mergeCell ref="A102:A103"/>
    <mergeCell ref="A113:A114"/>
    <mergeCell ref="B129:F129"/>
    <mergeCell ref="B130:F130"/>
    <mergeCell ref="B126:F126"/>
    <mergeCell ref="B127:F127"/>
    <mergeCell ref="A93:A94"/>
    <mergeCell ref="A74:A75"/>
    <mergeCell ref="A61:A62"/>
    <mergeCell ref="A97:A98"/>
    <mergeCell ref="A91:A92"/>
    <mergeCell ref="A89:A90"/>
    <mergeCell ref="A85:A86"/>
    <mergeCell ref="A83:A84"/>
    <mergeCell ref="A68:A69"/>
    <mergeCell ref="A132:C132"/>
    <mergeCell ref="A1:H1"/>
    <mergeCell ref="A3:H3"/>
    <mergeCell ref="A5:H5"/>
    <mergeCell ref="A4:J4"/>
    <mergeCell ref="A6:A7"/>
    <mergeCell ref="A95:A96"/>
    <mergeCell ref="A72:A73"/>
    <mergeCell ref="A70:A71"/>
    <mergeCell ref="A78:A79"/>
    <mergeCell ref="I6:I7"/>
    <mergeCell ref="A80:A81"/>
    <mergeCell ref="B6:B7"/>
    <mergeCell ref="C6:D6"/>
    <mergeCell ref="F6:H6"/>
    <mergeCell ref="A76:A77"/>
    <mergeCell ref="A36:A37"/>
    <mergeCell ref="A47:A48"/>
    <mergeCell ref="A58:A59"/>
  </mergeCells>
  <printOptions horizontalCentered="1"/>
  <pageMargins left="0" right="0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91"/>
  <sheetViews>
    <sheetView view="pageBreakPreview" zoomScaleNormal="70" zoomScaleSheetLayoutView="100" zoomScalePageLayoutView="0" workbookViewId="0" topLeftCell="A1">
      <selection activeCell="C105" sqref="C105:H112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256" ht="19.5" customHeight="1">
      <c r="A1" s="109" t="s">
        <v>54</v>
      </c>
      <c r="B1" s="109"/>
      <c r="C1" s="109"/>
      <c r="D1" s="109"/>
      <c r="E1" s="109"/>
      <c r="F1" s="109"/>
      <c r="G1" s="109"/>
      <c r="H1" s="109"/>
      <c r="I1" s="139" t="s">
        <v>67</v>
      </c>
      <c r="J1" s="9"/>
      <c r="K1" s="9"/>
      <c r="L1" s="9"/>
      <c r="M1" s="9"/>
      <c r="N1" s="9"/>
      <c r="O1" s="9"/>
      <c r="P1" s="9"/>
      <c r="Q1" s="109" t="s">
        <v>54</v>
      </c>
      <c r="R1" s="109"/>
      <c r="S1" s="109"/>
      <c r="T1" s="109"/>
      <c r="U1" s="109"/>
      <c r="V1" s="109"/>
      <c r="W1" s="109"/>
      <c r="X1" s="109"/>
      <c r="Y1" s="109" t="s">
        <v>54</v>
      </c>
      <c r="Z1" s="109"/>
      <c r="AA1" s="109"/>
      <c r="AB1" s="109"/>
      <c r="AC1" s="109"/>
      <c r="AD1" s="109"/>
      <c r="AE1" s="109"/>
      <c r="AF1" s="109"/>
      <c r="AG1" s="109" t="s">
        <v>54</v>
      </c>
      <c r="AH1" s="109"/>
      <c r="AI1" s="109"/>
      <c r="AJ1" s="109"/>
      <c r="AK1" s="109"/>
      <c r="AL1" s="109"/>
      <c r="AM1" s="109"/>
      <c r="AN1" s="109"/>
      <c r="AO1" s="109" t="s">
        <v>54</v>
      </c>
      <c r="AP1" s="109"/>
      <c r="AQ1" s="109"/>
      <c r="AR1" s="109"/>
      <c r="AS1" s="109"/>
      <c r="AT1" s="109"/>
      <c r="AU1" s="109"/>
      <c r="AV1" s="109"/>
      <c r="AW1" s="109" t="s">
        <v>54</v>
      </c>
      <c r="AX1" s="109"/>
      <c r="AY1" s="109"/>
      <c r="AZ1" s="109"/>
      <c r="BA1" s="109"/>
      <c r="BB1" s="109"/>
      <c r="BC1" s="109"/>
      <c r="BD1" s="109"/>
      <c r="BE1" s="109" t="s">
        <v>54</v>
      </c>
      <c r="BF1" s="109"/>
      <c r="BG1" s="109"/>
      <c r="BH1" s="109"/>
      <c r="BI1" s="109"/>
      <c r="BJ1" s="109"/>
      <c r="BK1" s="109"/>
      <c r="BL1" s="109"/>
      <c r="BM1" s="109" t="s">
        <v>54</v>
      </c>
      <c r="BN1" s="109"/>
      <c r="BO1" s="109"/>
      <c r="BP1" s="109"/>
      <c r="BQ1" s="109"/>
      <c r="BR1" s="109"/>
      <c r="BS1" s="109"/>
      <c r="BT1" s="109"/>
      <c r="BU1" s="109" t="s">
        <v>54</v>
      </c>
      <c r="BV1" s="109"/>
      <c r="BW1" s="109"/>
      <c r="BX1" s="109"/>
      <c r="BY1" s="109"/>
      <c r="BZ1" s="109"/>
      <c r="CA1" s="109"/>
      <c r="CB1" s="109"/>
      <c r="CC1" s="109" t="s">
        <v>54</v>
      </c>
      <c r="CD1" s="109"/>
      <c r="CE1" s="109"/>
      <c r="CF1" s="109"/>
      <c r="CG1" s="109"/>
      <c r="CH1" s="109"/>
      <c r="CI1" s="109"/>
      <c r="CJ1" s="109"/>
      <c r="CK1" s="109" t="s">
        <v>54</v>
      </c>
      <c r="CL1" s="109"/>
      <c r="CM1" s="109"/>
      <c r="CN1" s="109"/>
      <c r="CO1" s="109"/>
      <c r="CP1" s="109"/>
      <c r="CQ1" s="109"/>
      <c r="CR1" s="109"/>
      <c r="CS1" s="109" t="s">
        <v>54</v>
      </c>
      <c r="CT1" s="109"/>
      <c r="CU1" s="109"/>
      <c r="CV1" s="109"/>
      <c r="CW1" s="109"/>
      <c r="CX1" s="109"/>
      <c r="CY1" s="109"/>
      <c r="CZ1" s="109"/>
      <c r="DA1" s="109" t="s">
        <v>54</v>
      </c>
      <c r="DB1" s="109"/>
      <c r="DC1" s="109"/>
      <c r="DD1" s="109"/>
      <c r="DE1" s="109"/>
      <c r="DF1" s="109"/>
      <c r="DG1" s="109"/>
      <c r="DH1" s="109"/>
      <c r="DI1" s="109" t="s">
        <v>54</v>
      </c>
      <c r="DJ1" s="109"/>
      <c r="DK1" s="109"/>
      <c r="DL1" s="109"/>
      <c r="DM1" s="109"/>
      <c r="DN1" s="109"/>
      <c r="DO1" s="109"/>
      <c r="DP1" s="109"/>
      <c r="DQ1" s="109" t="s">
        <v>54</v>
      </c>
      <c r="DR1" s="109"/>
      <c r="DS1" s="109"/>
      <c r="DT1" s="109"/>
      <c r="DU1" s="109"/>
      <c r="DV1" s="109"/>
      <c r="DW1" s="109"/>
      <c r="DX1" s="109"/>
      <c r="DY1" s="109" t="s">
        <v>54</v>
      </c>
      <c r="DZ1" s="109"/>
      <c r="EA1" s="109"/>
      <c r="EB1" s="109"/>
      <c r="EC1" s="109"/>
      <c r="ED1" s="109"/>
      <c r="EE1" s="109"/>
      <c r="EF1" s="109"/>
      <c r="EG1" s="109" t="s">
        <v>54</v>
      </c>
      <c r="EH1" s="109"/>
      <c r="EI1" s="109"/>
      <c r="EJ1" s="109"/>
      <c r="EK1" s="109"/>
      <c r="EL1" s="109"/>
      <c r="EM1" s="109"/>
      <c r="EN1" s="109"/>
      <c r="EO1" s="109" t="s">
        <v>54</v>
      </c>
      <c r="EP1" s="109"/>
      <c r="EQ1" s="109"/>
      <c r="ER1" s="109"/>
      <c r="ES1" s="109"/>
      <c r="ET1" s="109"/>
      <c r="EU1" s="109"/>
      <c r="EV1" s="109"/>
      <c r="EW1" s="109" t="s">
        <v>54</v>
      </c>
      <c r="EX1" s="109"/>
      <c r="EY1" s="109"/>
      <c r="EZ1" s="109"/>
      <c r="FA1" s="109"/>
      <c r="FB1" s="109"/>
      <c r="FC1" s="109"/>
      <c r="FD1" s="109"/>
      <c r="FE1" s="109" t="s">
        <v>54</v>
      </c>
      <c r="FF1" s="109"/>
      <c r="FG1" s="109"/>
      <c r="FH1" s="109"/>
      <c r="FI1" s="109"/>
      <c r="FJ1" s="109"/>
      <c r="FK1" s="109"/>
      <c r="FL1" s="109"/>
      <c r="FM1" s="109" t="s">
        <v>54</v>
      </c>
      <c r="FN1" s="109"/>
      <c r="FO1" s="109"/>
      <c r="FP1" s="109"/>
      <c r="FQ1" s="109"/>
      <c r="FR1" s="109"/>
      <c r="FS1" s="109"/>
      <c r="FT1" s="109"/>
      <c r="FU1" s="109" t="s">
        <v>54</v>
      </c>
      <c r="FV1" s="109"/>
      <c r="FW1" s="109"/>
      <c r="FX1" s="109"/>
      <c r="FY1" s="109"/>
      <c r="FZ1" s="109"/>
      <c r="GA1" s="109"/>
      <c r="GB1" s="109"/>
      <c r="GC1" s="109" t="s">
        <v>54</v>
      </c>
      <c r="GD1" s="109"/>
      <c r="GE1" s="109"/>
      <c r="GF1" s="109"/>
      <c r="GG1" s="109"/>
      <c r="GH1" s="109"/>
      <c r="GI1" s="109"/>
      <c r="GJ1" s="109"/>
      <c r="GK1" s="109" t="s">
        <v>54</v>
      </c>
      <c r="GL1" s="109"/>
      <c r="GM1" s="109"/>
      <c r="GN1" s="109"/>
      <c r="GO1" s="109"/>
      <c r="GP1" s="109"/>
      <c r="GQ1" s="109"/>
      <c r="GR1" s="109"/>
      <c r="GS1" s="109" t="s">
        <v>54</v>
      </c>
      <c r="GT1" s="109"/>
      <c r="GU1" s="109"/>
      <c r="GV1" s="109"/>
      <c r="GW1" s="109"/>
      <c r="GX1" s="109"/>
      <c r="GY1" s="109"/>
      <c r="GZ1" s="109"/>
      <c r="HA1" s="109" t="s">
        <v>54</v>
      </c>
      <c r="HB1" s="109"/>
      <c r="HC1" s="109"/>
      <c r="HD1" s="109"/>
      <c r="HE1" s="109"/>
      <c r="HF1" s="109"/>
      <c r="HG1" s="109"/>
      <c r="HH1" s="109"/>
      <c r="HI1" s="109" t="s">
        <v>54</v>
      </c>
      <c r="HJ1" s="109"/>
      <c r="HK1" s="109"/>
      <c r="HL1" s="109"/>
      <c r="HM1" s="109"/>
      <c r="HN1" s="109"/>
      <c r="HO1" s="109"/>
      <c r="HP1" s="109"/>
      <c r="HQ1" s="109" t="s">
        <v>54</v>
      </c>
      <c r="HR1" s="109"/>
      <c r="HS1" s="109"/>
      <c r="HT1" s="109"/>
      <c r="HU1" s="109"/>
      <c r="HV1" s="109"/>
      <c r="HW1" s="109"/>
      <c r="HX1" s="109"/>
      <c r="HY1" s="109" t="s">
        <v>54</v>
      </c>
      <c r="HZ1" s="109"/>
      <c r="IA1" s="109"/>
      <c r="IB1" s="109"/>
      <c r="IC1" s="109"/>
      <c r="ID1" s="109"/>
      <c r="IE1" s="109"/>
      <c r="IF1" s="109"/>
      <c r="IG1" s="109" t="s">
        <v>54</v>
      </c>
      <c r="IH1" s="109"/>
      <c r="II1" s="109"/>
      <c r="IJ1" s="109"/>
      <c r="IK1" s="109"/>
      <c r="IL1" s="109"/>
      <c r="IM1" s="109"/>
      <c r="IN1" s="109"/>
      <c r="IO1" s="109" t="s">
        <v>54</v>
      </c>
      <c r="IP1" s="109"/>
      <c r="IQ1" s="109"/>
      <c r="IR1" s="109"/>
      <c r="IS1" s="109"/>
      <c r="IT1" s="109"/>
      <c r="IU1" s="109"/>
      <c r="IV1" s="109"/>
    </row>
    <row r="2" spans="1:256" ht="20.2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 t="s">
        <v>55</v>
      </c>
      <c r="R2" s="109"/>
      <c r="S2" s="109"/>
      <c r="T2" s="109"/>
      <c r="U2" s="109"/>
      <c r="V2" s="109"/>
      <c r="W2" s="109"/>
      <c r="X2" s="109"/>
      <c r="Y2" s="109" t="s">
        <v>55</v>
      </c>
      <c r="Z2" s="109"/>
      <c r="AA2" s="109"/>
      <c r="AB2" s="109"/>
      <c r="AC2" s="109"/>
      <c r="AD2" s="109"/>
      <c r="AE2" s="109"/>
      <c r="AF2" s="109"/>
      <c r="AG2" s="109" t="s">
        <v>55</v>
      </c>
      <c r="AH2" s="109"/>
      <c r="AI2" s="109"/>
      <c r="AJ2" s="109"/>
      <c r="AK2" s="109"/>
      <c r="AL2" s="109"/>
      <c r="AM2" s="109"/>
      <c r="AN2" s="109"/>
      <c r="AO2" s="109" t="s">
        <v>55</v>
      </c>
      <c r="AP2" s="109"/>
      <c r="AQ2" s="109"/>
      <c r="AR2" s="109"/>
      <c r="AS2" s="109"/>
      <c r="AT2" s="109"/>
      <c r="AU2" s="109"/>
      <c r="AV2" s="109"/>
      <c r="AW2" s="109" t="s">
        <v>55</v>
      </c>
      <c r="AX2" s="109"/>
      <c r="AY2" s="109"/>
      <c r="AZ2" s="109"/>
      <c r="BA2" s="109"/>
      <c r="BB2" s="109"/>
      <c r="BC2" s="109"/>
      <c r="BD2" s="109"/>
      <c r="BE2" s="109" t="s">
        <v>55</v>
      </c>
      <c r="BF2" s="109"/>
      <c r="BG2" s="109"/>
      <c r="BH2" s="109"/>
      <c r="BI2" s="109"/>
      <c r="BJ2" s="109"/>
      <c r="BK2" s="109"/>
      <c r="BL2" s="109"/>
      <c r="BM2" s="109" t="s">
        <v>55</v>
      </c>
      <c r="BN2" s="109"/>
      <c r="BO2" s="109"/>
      <c r="BP2" s="109"/>
      <c r="BQ2" s="109"/>
      <c r="BR2" s="109"/>
      <c r="BS2" s="109"/>
      <c r="BT2" s="109"/>
      <c r="BU2" s="109" t="s">
        <v>55</v>
      </c>
      <c r="BV2" s="109"/>
      <c r="BW2" s="109"/>
      <c r="BX2" s="109"/>
      <c r="BY2" s="109"/>
      <c r="BZ2" s="109"/>
      <c r="CA2" s="109"/>
      <c r="CB2" s="109"/>
      <c r="CC2" s="109" t="s">
        <v>55</v>
      </c>
      <c r="CD2" s="109"/>
      <c r="CE2" s="109"/>
      <c r="CF2" s="109"/>
      <c r="CG2" s="109"/>
      <c r="CH2" s="109"/>
      <c r="CI2" s="109"/>
      <c r="CJ2" s="109"/>
      <c r="CK2" s="109" t="s">
        <v>55</v>
      </c>
      <c r="CL2" s="109"/>
      <c r="CM2" s="109"/>
      <c r="CN2" s="109"/>
      <c r="CO2" s="109"/>
      <c r="CP2" s="109"/>
      <c r="CQ2" s="109"/>
      <c r="CR2" s="109"/>
      <c r="CS2" s="109" t="s">
        <v>55</v>
      </c>
      <c r="CT2" s="109"/>
      <c r="CU2" s="109"/>
      <c r="CV2" s="109"/>
      <c r="CW2" s="109"/>
      <c r="CX2" s="109"/>
      <c r="CY2" s="109"/>
      <c r="CZ2" s="109"/>
      <c r="DA2" s="109" t="s">
        <v>55</v>
      </c>
      <c r="DB2" s="109"/>
      <c r="DC2" s="109"/>
      <c r="DD2" s="109"/>
      <c r="DE2" s="109"/>
      <c r="DF2" s="109"/>
      <c r="DG2" s="109"/>
      <c r="DH2" s="109"/>
      <c r="DI2" s="109" t="s">
        <v>55</v>
      </c>
      <c r="DJ2" s="109"/>
      <c r="DK2" s="109"/>
      <c r="DL2" s="109"/>
      <c r="DM2" s="109"/>
      <c r="DN2" s="109"/>
      <c r="DO2" s="109"/>
      <c r="DP2" s="109"/>
      <c r="DQ2" s="109" t="s">
        <v>55</v>
      </c>
      <c r="DR2" s="109"/>
      <c r="DS2" s="109"/>
      <c r="DT2" s="109"/>
      <c r="DU2" s="109"/>
      <c r="DV2" s="109"/>
      <c r="DW2" s="109"/>
      <c r="DX2" s="109"/>
      <c r="DY2" s="109" t="s">
        <v>55</v>
      </c>
      <c r="DZ2" s="109"/>
      <c r="EA2" s="109"/>
      <c r="EB2" s="109"/>
      <c r="EC2" s="109"/>
      <c r="ED2" s="109"/>
      <c r="EE2" s="109"/>
      <c r="EF2" s="109"/>
      <c r="EG2" s="109" t="s">
        <v>55</v>
      </c>
      <c r="EH2" s="109"/>
      <c r="EI2" s="109"/>
      <c r="EJ2" s="109"/>
      <c r="EK2" s="109"/>
      <c r="EL2" s="109"/>
      <c r="EM2" s="109"/>
      <c r="EN2" s="109"/>
      <c r="EO2" s="109" t="s">
        <v>55</v>
      </c>
      <c r="EP2" s="109"/>
      <c r="EQ2" s="109"/>
      <c r="ER2" s="109"/>
      <c r="ES2" s="109"/>
      <c r="ET2" s="109"/>
      <c r="EU2" s="109"/>
      <c r="EV2" s="109"/>
      <c r="EW2" s="109" t="s">
        <v>55</v>
      </c>
      <c r="EX2" s="109"/>
      <c r="EY2" s="109"/>
      <c r="EZ2" s="109"/>
      <c r="FA2" s="109"/>
      <c r="FB2" s="109"/>
      <c r="FC2" s="109"/>
      <c r="FD2" s="109"/>
      <c r="FE2" s="109" t="s">
        <v>55</v>
      </c>
      <c r="FF2" s="109"/>
      <c r="FG2" s="109"/>
      <c r="FH2" s="109"/>
      <c r="FI2" s="109"/>
      <c r="FJ2" s="109"/>
      <c r="FK2" s="109"/>
      <c r="FL2" s="109"/>
      <c r="FM2" s="109" t="s">
        <v>55</v>
      </c>
      <c r="FN2" s="109"/>
      <c r="FO2" s="109"/>
      <c r="FP2" s="109"/>
      <c r="FQ2" s="109"/>
      <c r="FR2" s="109"/>
      <c r="FS2" s="109"/>
      <c r="FT2" s="109"/>
      <c r="FU2" s="109" t="s">
        <v>55</v>
      </c>
      <c r="FV2" s="109"/>
      <c r="FW2" s="109"/>
      <c r="FX2" s="109"/>
      <c r="FY2" s="109"/>
      <c r="FZ2" s="109"/>
      <c r="GA2" s="109"/>
      <c r="GB2" s="109"/>
      <c r="GC2" s="109" t="s">
        <v>55</v>
      </c>
      <c r="GD2" s="109"/>
      <c r="GE2" s="109"/>
      <c r="GF2" s="109"/>
      <c r="GG2" s="109"/>
      <c r="GH2" s="109"/>
      <c r="GI2" s="109"/>
      <c r="GJ2" s="109"/>
      <c r="GK2" s="109" t="s">
        <v>55</v>
      </c>
      <c r="GL2" s="109"/>
      <c r="GM2" s="109"/>
      <c r="GN2" s="109"/>
      <c r="GO2" s="109"/>
      <c r="GP2" s="109"/>
      <c r="GQ2" s="109"/>
      <c r="GR2" s="109"/>
      <c r="GS2" s="109" t="s">
        <v>55</v>
      </c>
      <c r="GT2" s="109"/>
      <c r="GU2" s="109"/>
      <c r="GV2" s="109"/>
      <c r="GW2" s="109"/>
      <c r="GX2" s="109"/>
      <c r="GY2" s="109"/>
      <c r="GZ2" s="109"/>
      <c r="HA2" s="109" t="s">
        <v>55</v>
      </c>
      <c r="HB2" s="109"/>
      <c r="HC2" s="109"/>
      <c r="HD2" s="109"/>
      <c r="HE2" s="109"/>
      <c r="HF2" s="109"/>
      <c r="HG2" s="109"/>
      <c r="HH2" s="109"/>
      <c r="HI2" s="109" t="s">
        <v>55</v>
      </c>
      <c r="HJ2" s="109"/>
      <c r="HK2" s="109"/>
      <c r="HL2" s="109"/>
      <c r="HM2" s="109"/>
      <c r="HN2" s="109"/>
      <c r="HO2" s="109"/>
      <c r="HP2" s="109"/>
      <c r="HQ2" s="109" t="s">
        <v>55</v>
      </c>
      <c r="HR2" s="109"/>
      <c r="HS2" s="109"/>
      <c r="HT2" s="109"/>
      <c r="HU2" s="109"/>
      <c r="HV2" s="109"/>
      <c r="HW2" s="109"/>
      <c r="HX2" s="109"/>
      <c r="HY2" s="109" t="s">
        <v>55</v>
      </c>
      <c r="HZ2" s="109"/>
      <c r="IA2" s="109"/>
      <c r="IB2" s="109"/>
      <c r="IC2" s="109"/>
      <c r="ID2" s="109"/>
      <c r="IE2" s="109"/>
      <c r="IF2" s="109"/>
      <c r="IG2" s="109" t="s">
        <v>55</v>
      </c>
      <c r="IH2" s="109"/>
      <c r="II2" s="109"/>
      <c r="IJ2" s="109"/>
      <c r="IK2" s="109"/>
      <c r="IL2" s="109"/>
      <c r="IM2" s="109"/>
      <c r="IN2" s="109"/>
      <c r="IO2" s="109" t="s">
        <v>55</v>
      </c>
      <c r="IP2" s="109"/>
      <c r="IQ2" s="109"/>
      <c r="IR2" s="109"/>
      <c r="IS2" s="109"/>
      <c r="IT2" s="109"/>
      <c r="IU2" s="109"/>
      <c r="IV2" s="109"/>
    </row>
    <row r="3" spans="1:9" ht="21.75" customHeight="1">
      <c r="A3" s="110" t="s">
        <v>24</v>
      </c>
      <c r="B3" s="110"/>
      <c r="C3" s="110"/>
      <c r="D3" s="110"/>
      <c r="E3" s="110"/>
      <c r="F3" s="110"/>
      <c r="G3" s="110"/>
      <c r="H3" s="110"/>
      <c r="I3" s="15"/>
    </row>
    <row r="4" spans="1:10" ht="15.75" customHeight="1">
      <c r="A4" s="112" t="s">
        <v>64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9" ht="15.75">
      <c r="A5" s="111" t="s">
        <v>53</v>
      </c>
      <c r="B5" s="111"/>
      <c r="C5" s="111"/>
      <c r="D5" s="111"/>
      <c r="E5" s="111"/>
      <c r="F5" s="111"/>
      <c r="G5" s="111"/>
      <c r="H5" s="111"/>
      <c r="I5" s="16"/>
    </row>
    <row r="6" spans="1:9" ht="15.75">
      <c r="A6" s="127" t="s">
        <v>0</v>
      </c>
      <c r="B6" s="127" t="s">
        <v>1</v>
      </c>
      <c r="C6" s="101" t="s">
        <v>2</v>
      </c>
      <c r="D6" s="101"/>
      <c r="E6" s="19" t="s">
        <v>3</v>
      </c>
      <c r="F6" s="101" t="s">
        <v>4</v>
      </c>
      <c r="G6" s="101"/>
      <c r="H6" s="101"/>
      <c r="I6" s="98" t="s">
        <v>28</v>
      </c>
    </row>
    <row r="7" spans="1:9" ht="15.75">
      <c r="A7" s="127"/>
      <c r="B7" s="127"/>
      <c r="C7" s="19" t="s">
        <v>29</v>
      </c>
      <c r="D7" s="19" t="s">
        <v>30</v>
      </c>
      <c r="E7" s="19" t="s">
        <v>34</v>
      </c>
      <c r="F7" s="19" t="s">
        <v>41</v>
      </c>
      <c r="G7" s="19" t="s">
        <v>42</v>
      </c>
      <c r="H7" s="19" t="s">
        <v>43</v>
      </c>
      <c r="I7" s="99"/>
    </row>
    <row r="8" spans="1:9" ht="15.75">
      <c r="A8" s="121" t="s">
        <v>25</v>
      </c>
      <c r="B8" s="61" t="s">
        <v>5</v>
      </c>
      <c r="C8" s="43">
        <f aca="true" t="shared" si="0" ref="C8:H8">C11+C22</f>
        <v>2</v>
      </c>
      <c r="D8" s="43">
        <f t="shared" si="0"/>
        <v>2</v>
      </c>
      <c r="E8" s="43">
        <f t="shared" si="0"/>
        <v>2</v>
      </c>
      <c r="F8" s="43">
        <f t="shared" si="0"/>
        <v>2</v>
      </c>
      <c r="G8" s="43">
        <f t="shared" si="0"/>
        <v>2</v>
      </c>
      <c r="H8" s="43">
        <f t="shared" si="0"/>
        <v>2</v>
      </c>
      <c r="I8" s="4"/>
    </row>
    <row r="9" spans="1:9" ht="34.5" customHeight="1">
      <c r="A9" s="122"/>
      <c r="B9" s="62" t="s">
        <v>15</v>
      </c>
      <c r="C9" s="46"/>
      <c r="D9" s="46">
        <f>D8/C8*100</f>
        <v>100</v>
      </c>
      <c r="E9" s="46">
        <f>E8/D8*100</f>
        <v>100</v>
      </c>
      <c r="F9" s="46">
        <f>F8/E8*100</f>
        <v>100</v>
      </c>
      <c r="G9" s="46">
        <f>G8/F8*100</f>
        <v>100</v>
      </c>
      <c r="H9" s="46">
        <f>H8/G8*100</f>
        <v>100</v>
      </c>
      <c r="I9" s="4"/>
    </row>
    <row r="10" spans="1:9" ht="15.75">
      <c r="A10" s="47" t="s">
        <v>12</v>
      </c>
      <c r="B10" s="61"/>
      <c r="C10" s="45"/>
      <c r="D10" s="45"/>
      <c r="E10" s="45"/>
      <c r="F10" s="45"/>
      <c r="G10" s="45"/>
      <c r="H10" s="45"/>
      <c r="I10" s="4"/>
    </row>
    <row r="11" spans="1:9" ht="15.75">
      <c r="A11" s="105" t="s">
        <v>6</v>
      </c>
      <c r="B11" s="62" t="s">
        <v>5</v>
      </c>
      <c r="C11" s="43">
        <f aca="true" t="shared" si="1" ref="C11:H11">SUM(C14:C21)</f>
        <v>2</v>
      </c>
      <c r="D11" s="43">
        <f t="shared" si="1"/>
        <v>2</v>
      </c>
      <c r="E11" s="43">
        <f t="shared" si="1"/>
        <v>2</v>
      </c>
      <c r="F11" s="43">
        <f t="shared" si="1"/>
        <v>2</v>
      </c>
      <c r="G11" s="43">
        <f t="shared" si="1"/>
        <v>2</v>
      </c>
      <c r="H11" s="43">
        <f t="shared" si="1"/>
        <v>2</v>
      </c>
      <c r="I11" s="4"/>
    </row>
    <row r="12" spans="1:9" ht="28.5" customHeight="1">
      <c r="A12" s="106"/>
      <c r="B12" s="62" t="s">
        <v>15</v>
      </c>
      <c r="C12" s="46"/>
      <c r="D12" s="46">
        <f>D11/C11*100</f>
        <v>100</v>
      </c>
      <c r="E12" s="46">
        <f>E11/D11*100</f>
        <v>100</v>
      </c>
      <c r="F12" s="46">
        <f>F11/E11*100</f>
        <v>100</v>
      </c>
      <c r="G12" s="46">
        <f>G11/F11*100</f>
        <v>100</v>
      </c>
      <c r="H12" s="46">
        <f>H11/G11*100</f>
        <v>100</v>
      </c>
      <c r="I12" s="4"/>
    </row>
    <row r="13" spans="1:9" ht="15.75">
      <c r="A13" s="47" t="s">
        <v>7</v>
      </c>
      <c r="B13" s="65"/>
      <c r="C13" s="67"/>
      <c r="D13" s="67"/>
      <c r="E13" s="51"/>
      <c r="F13" s="51"/>
      <c r="G13" s="51"/>
      <c r="H13" s="51"/>
      <c r="I13" s="4"/>
    </row>
    <row r="14" spans="1:9" ht="17.25" customHeight="1">
      <c r="A14" s="49" t="s">
        <v>44</v>
      </c>
      <c r="B14" s="65" t="s">
        <v>5</v>
      </c>
      <c r="C14" s="48">
        <v>1</v>
      </c>
      <c r="D14" s="51">
        <v>1</v>
      </c>
      <c r="E14" s="51">
        <v>1</v>
      </c>
      <c r="F14" s="51">
        <v>1</v>
      </c>
      <c r="G14" s="51">
        <v>1</v>
      </c>
      <c r="H14" s="51">
        <v>1</v>
      </c>
      <c r="I14" s="4"/>
    </row>
    <row r="15" spans="1:9" ht="15.75">
      <c r="A15" s="49" t="s">
        <v>35</v>
      </c>
      <c r="B15" s="65" t="s">
        <v>5</v>
      </c>
      <c r="C15" s="48"/>
      <c r="D15" s="51"/>
      <c r="E15" s="51"/>
      <c r="F15" s="51"/>
      <c r="G15" s="51"/>
      <c r="H15" s="51"/>
      <c r="I15" s="4"/>
    </row>
    <row r="16" spans="1:9" ht="15.75">
      <c r="A16" s="49" t="s">
        <v>36</v>
      </c>
      <c r="B16" s="65" t="s">
        <v>5</v>
      </c>
      <c r="C16" s="48">
        <v>1</v>
      </c>
      <c r="D16" s="51">
        <v>1</v>
      </c>
      <c r="E16" s="51">
        <v>1</v>
      </c>
      <c r="F16" s="51">
        <v>1</v>
      </c>
      <c r="G16" s="51">
        <v>1</v>
      </c>
      <c r="H16" s="51">
        <v>1</v>
      </c>
      <c r="I16" s="4"/>
    </row>
    <row r="17" spans="1:9" ht="30">
      <c r="A17" s="49" t="s">
        <v>37</v>
      </c>
      <c r="B17" s="65" t="s">
        <v>5</v>
      </c>
      <c r="C17" s="51"/>
      <c r="D17" s="51"/>
      <c r="E17" s="51"/>
      <c r="F17" s="51"/>
      <c r="G17" s="51"/>
      <c r="H17" s="51"/>
      <c r="I17" s="4"/>
    </row>
    <row r="18" spans="1:9" ht="15.75">
      <c r="A18" s="49" t="s">
        <v>38</v>
      </c>
      <c r="B18" s="65" t="s">
        <v>5</v>
      </c>
      <c r="C18" s="51"/>
      <c r="D18" s="51"/>
      <c r="E18" s="51"/>
      <c r="F18" s="51"/>
      <c r="G18" s="51"/>
      <c r="H18" s="51"/>
      <c r="I18" s="4"/>
    </row>
    <row r="19" spans="1:9" ht="15.75" customHeight="1">
      <c r="A19" s="49" t="s">
        <v>57</v>
      </c>
      <c r="B19" s="65" t="s">
        <v>5</v>
      </c>
      <c r="C19" s="51"/>
      <c r="D19" s="51"/>
      <c r="E19" s="51"/>
      <c r="F19" s="51"/>
      <c r="G19" s="51"/>
      <c r="H19" s="51"/>
      <c r="I19" s="4"/>
    </row>
    <row r="20" spans="1:9" ht="18" customHeight="1">
      <c r="A20" s="49" t="s">
        <v>39</v>
      </c>
      <c r="B20" s="65" t="s">
        <v>5</v>
      </c>
      <c r="C20" s="51"/>
      <c r="D20" s="51"/>
      <c r="E20" s="51"/>
      <c r="F20" s="51"/>
      <c r="G20" s="51"/>
      <c r="H20" s="51"/>
      <c r="I20" s="4"/>
    </row>
    <row r="21" spans="1:9" ht="15.75">
      <c r="A21" s="49" t="s">
        <v>45</v>
      </c>
      <c r="B21" s="65" t="s">
        <v>5</v>
      </c>
      <c r="C21" s="51"/>
      <c r="D21" s="51"/>
      <c r="E21" s="51"/>
      <c r="F21" s="51"/>
      <c r="G21" s="51"/>
      <c r="H21" s="51"/>
      <c r="I21" s="4"/>
    </row>
    <row r="22" spans="1:9" ht="15.75">
      <c r="A22" s="124" t="s">
        <v>8</v>
      </c>
      <c r="B22" s="62" t="s">
        <v>9</v>
      </c>
      <c r="C22" s="43">
        <f aca="true" t="shared" si="2" ref="C22:H22">SUM(C25:C32)</f>
        <v>0</v>
      </c>
      <c r="D22" s="43">
        <f t="shared" si="2"/>
        <v>0</v>
      </c>
      <c r="E22" s="43">
        <f t="shared" si="2"/>
        <v>0</v>
      </c>
      <c r="F22" s="43">
        <f t="shared" si="2"/>
        <v>0</v>
      </c>
      <c r="G22" s="43">
        <f t="shared" si="2"/>
        <v>0</v>
      </c>
      <c r="H22" s="43">
        <f t="shared" si="2"/>
        <v>0</v>
      </c>
      <c r="I22" s="4"/>
    </row>
    <row r="23" spans="1:9" ht="28.5">
      <c r="A23" s="125"/>
      <c r="B23" s="62" t="s">
        <v>15</v>
      </c>
      <c r="C23" s="46"/>
      <c r="D23" s="46" t="e">
        <f>D22/C22*100</f>
        <v>#DIV/0!</v>
      </c>
      <c r="E23" s="46" t="e">
        <f>E22/D22*100</f>
        <v>#DIV/0!</v>
      </c>
      <c r="F23" s="46" t="e">
        <f>F22/E22*100</f>
        <v>#DIV/0!</v>
      </c>
      <c r="G23" s="46" t="e">
        <f>G22/F22*100</f>
        <v>#DIV/0!</v>
      </c>
      <c r="H23" s="46" t="e">
        <f>H22/G22*100</f>
        <v>#DIV/0!</v>
      </c>
      <c r="I23" s="4"/>
    </row>
    <row r="24" spans="1:9" ht="15.75">
      <c r="A24" s="47" t="s">
        <v>7</v>
      </c>
      <c r="B24" s="65"/>
      <c r="C24" s="50"/>
      <c r="D24" s="50"/>
      <c r="E24" s="50"/>
      <c r="F24" s="50"/>
      <c r="G24" s="50"/>
      <c r="H24" s="50"/>
      <c r="I24" s="4"/>
    </row>
    <row r="25" spans="1:9" ht="16.5" customHeight="1">
      <c r="A25" s="49" t="s">
        <v>44</v>
      </c>
      <c r="B25" s="65" t="s">
        <v>9</v>
      </c>
      <c r="C25" s="51"/>
      <c r="D25" s="51"/>
      <c r="E25" s="51"/>
      <c r="F25" s="51"/>
      <c r="G25" s="51"/>
      <c r="H25" s="51"/>
      <c r="I25" s="4"/>
    </row>
    <row r="26" spans="1:9" ht="15.75">
      <c r="A26" s="49" t="s">
        <v>35</v>
      </c>
      <c r="B26" s="65" t="s">
        <v>9</v>
      </c>
      <c r="C26" s="51"/>
      <c r="D26" s="51"/>
      <c r="E26" s="51"/>
      <c r="F26" s="51"/>
      <c r="G26" s="51"/>
      <c r="H26" s="51"/>
      <c r="I26" s="4"/>
    </row>
    <row r="27" spans="1:9" ht="15.75">
      <c r="A27" s="49" t="s">
        <v>36</v>
      </c>
      <c r="B27" s="65" t="s">
        <v>9</v>
      </c>
      <c r="C27" s="51"/>
      <c r="D27" s="51"/>
      <c r="E27" s="51"/>
      <c r="F27" s="51"/>
      <c r="G27" s="51"/>
      <c r="H27" s="51"/>
      <c r="I27" s="4"/>
    </row>
    <row r="28" spans="1:9" ht="30">
      <c r="A28" s="49" t="s">
        <v>37</v>
      </c>
      <c r="B28" s="65" t="s">
        <v>9</v>
      </c>
      <c r="C28" s="51"/>
      <c r="D28" s="51"/>
      <c r="E28" s="51"/>
      <c r="F28" s="51"/>
      <c r="G28" s="51"/>
      <c r="H28" s="51"/>
      <c r="I28" s="4"/>
    </row>
    <row r="29" spans="1:9" ht="15.75">
      <c r="A29" s="49" t="s">
        <v>38</v>
      </c>
      <c r="B29" s="65" t="s">
        <v>9</v>
      </c>
      <c r="C29" s="51"/>
      <c r="D29" s="51"/>
      <c r="E29" s="51"/>
      <c r="F29" s="51"/>
      <c r="G29" s="51"/>
      <c r="H29" s="51"/>
      <c r="I29" s="4"/>
    </row>
    <row r="30" spans="1:9" ht="18" customHeight="1">
      <c r="A30" s="49" t="s">
        <v>57</v>
      </c>
      <c r="B30" s="65" t="s">
        <v>9</v>
      </c>
      <c r="C30" s="51"/>
      <c r="D30" s="51"/>
      <c r="E30" s="51"/>
      <c r="F30" s="51"/>
      <c r="G30" s="51"/>
      <c r="H30" s="51"/>
      <c r="I30" s="4"/>
    </row>
    <row r="31" spans="1:9" ht="14.25" customHeight="1">
      <c r="A31" s="49" t="s">
        <v>39</v>
      </c>
      <c r="B31" s="65" t="s">
        <v>9</v>
      </c>
      <c r="C31" s="51"/>
      <c r="D31" s="51"/>
      <c r="E31" s="51"/>
      <c r="F31" s="51"/>
      <c r="G31" s="51"/>
      <c r="H31" s="51"/>
      <c r="I31" s="4"/>
    </row>
    <row r="32" spans="1:9" ht="15.75">
      <c r="A32" s="49" t="s">
        <v>45</v>
      </c>
      <c r="B32" s="65" t="s">
        <v>9</v>
      </c>
      <c r="C32" s="51"/>
      <c r="D32" s="51"/>
      <c r="E32" s="51"/>
      <c r="F32" s="51"/>
      <c r="G32" s="51"/>
      <c r="H32" s="51"/>
      <c r="I32" s="4"/>
    </row>
    <row r="33" spans="1:9" ht="15.75">
      <c r="A33" s="126" t="s">
        <v>33</v>
      </c>
      <c r="B33" s="61" t="s">
        <v>9</v>
      </c>
      <c r="C33" s="43">
        <f aca="true" t="shared" si="3" ref="C33:H33">C36+C47</f>
        <v>234</v>
      </c>
      <c r="D33" s="43">
        <f t="shared" si="3"/>
        <v>289</v>
      </c>
      <c r="E33" s="43">
        <f t="shared" si="3"/>
        <v>289</v>
      </c>
      <c r="F33" s="43">
        <f t="shared" si="3"/>
        <v>290</v>
      </c>
      <c r="G33" s="43">
        <f t="shared" si="3"/>
        <v>292</v>
      </c>
      <c r="H33" s="43">
        <f t="shared" si="3"/>
        <v>294</v>
      </c>
      <c r="I33" s="4"/>
    </row>
    <row r="34" spans="1:9" ht="28.5">
      <c r="A34" s="126"/>
      <c r="B34" s="62" t="s">
        <v>15</v>
      </c>
      <c r="C34" s="46"/>
      <c r="D34" s="46">
        <f>D33/C33*100</f>
        <v>123.50427350427351</v>
      </c>
      <c r="E34" s="46">
        <f>E33/D33*100</f>
        <v>100</v>
      </c>
      <c r="F34" s="46">
        <f>F33/E33*100</f>
        <v>100.34602076124568</v>
      </c>
      <c r="G34" s="46">
        <f>G33/F33*100</f>
        <v>100.6896551724138</v>
      </c>
      <c r="H34" s="46">
        <f>H33/G33*100</f>
        <v>100.68493150684932</v>
      </c>
      <c r="I34" s="4"/>
    </row>
    <row r="35" spans="1:9" ht="15.75">
      <c r="A35" s="44" t="s">
        <v>12</v>
      </c>
      <c r="B35" s="61"/>
      <c r="C35" s="45"/>
      <c r="D35" s="45"/>
      <c r="E35" s="45"/>
      <c r="F35" s="45"/>
      <c r="G35" s="45"/>
      <c r="H35" s="45"/>
      <c r="I35" s="4"/>
    </row>
    <row r="36" spans="1:9" ht="15.75">
      <c r="A36" s="100" t="s">
        <v>32</v>
      </c>
      <c r="B36" s="61" t="s">
        <v>9</v>
      </c>
      <c r="C36" s="43">
        <f aca="true" t="shared" si="4" ref="C36:H36">SUM(C39:C46)</f>
        <v>234</v>
      </c>
      <c r="D36" s="43">
        <f t="shared" si="4"/>
        <v>289</v>
      </c>
      <c r="E36" s="43">
        <f t="shared" si="4"/>
        <v>289</v>
      </c>
      <c r="F36" s="43">
        <f t="shared" si="4"/>
        <v>290</v>
      </c>
      <c r="G36" s="43">
        <f t="shared" si="4"/>
        <v>292</v>
      </c>
      <c r="H36" s="43">
        <f t="shared" si="4"/>
        <v>294</v>
      </c>
      <c r="I36" s="4"/>
    </row>
    <row r="37" spans="1:9" ht="28.5">
      <c r="A37" s="100"/>
      <c r="B37" s="62" t="s">
        <v>15</v>
      </c>
      <c r="C37" s="46"/>
      <c r="D37" s="46">
        <f>D36/C36*100</f>
        <v>123.50427350427351</v>
      </c>
      <c r="E37" s="46">
        <f>E36/D36*100</f>
        <v>100</v>
      </c>
      <c r="F37" s="46">
        <f>F36/E36*100</f>
        <v>100.34602076124568</v>
      </c>
      <c r="G37" s="46">
        <f>G36/F36*100</f>
        <v>100.6896551724138</v>
      </c>
      <c r="H37" s="46">
        <f>H36/G36*100</f>
        <v>100.68493150684932</v>
      </c>
      <c r="I37" s="4"/>
    </row>
    <row r="38" spans="1:9" ht="15.75">
      <c r="A38" s="49" t="s">
        <v>7</v>
      </c>
      <c r="B38" s="65"/>
      <c r="C38" s="89"/>
      <c r="D38" s="90"/>
      <c r="E38" s="91"/>
      <c r="F38" s="91"/>
      <c r="G38" s="91"/>
      <c r="H38" s="91"/>
      <c r="I38" s="4"/>
    </row>
    <row r="39" spans="1:9" ht="30">
      <c r="A39" s="49" t="s">
        <v>44</v>
      </c>
      <c r="B39" s="65" t="s">
        <v>9</v>
      </c>
      <c r="C39" s="76">
        <v>86</v>
      </c>
      <c r="D39" s="76">
        <v>104</v>
      </c>
      <c r="E39" s="76">
        <v>104</v>
      </c>
      <c r="F39" s="76">
        <v>104</v>
      </c>
      <c r="G39" s="76">
        <v>105</v>
      </c>
      <c r="H39" s="76">
        <v>106</v>
      </c>
      <c r="I39" s="4"/>
    </row>
    <row r="40" spans="1:9" ht="15.75">
      <c r="A40" s="49" t="s">
        <v>35</v>
      </c>
      <c r="B40" s="65" t="s">
        <v>9</v>
      </c>
      <c r="C40" s="76"/>
      <c r="D40" s="76"/>
      <c r="E40" s="76"/>
      <c r="F40" s="76"/>
      <c r="G40" s="76"/>
      <c r="H40" s="76"/>
      <c r="I40" s="4"/>
    </row>
    <row r="41" spans="1:9" ht="15.75">
      <c r="A41" s="49" t="s">
        <v>36</v>
      </c>
      <c r="B41" s="65" t="s">
        <v>9</v>
      </c>
      <c r="C41" s="76">
        <v>148</v>
      </c>
      <c r="D41" s="76">
        <v>185</v>
      </c>
      <c r="E41" s="76">
        <v>185</v>
      </c>
      <c r="F41" s="76">
        <v>186</v>
      </c>
      <c r="G41" s="76">
        <v>187</v>
      </c>
      <c r="H41" s="76">
        <v>188</v>
      </c>
      <c r="I41" s="4"/>
    </row>
    <row r="42" spans="1:9" ht="30">
      <c r="A42" s="49" t="s">
        <v>37</v>
      </c>
      <c r="B42" s="65" t="s">
        <v>9</v>
      </c>
      <c r="C42" s="51"/>
      <c r="D42" s="51"/>
      <c r="E42" s="51"/>
      <c r="F42" s="51"/>
      <c r="G42" s="51"/>
      <c r="H42" s="51"/>
      <c r="I42" s="4"/>
    </row>
    <row r="43" spans="1:9" ht="15.75">
      <c r="A43" s="49" t="s">
        <v>38</v>
      </c>
      <c r="B43" s="65" t="s">
        <v>9</v>
      </c>
      <c r="C43" s="51"/>
      <c r="D43" s="51"/>
      <c r="E43" s="51"/>
      <c r="F43" s="51"/>
      <c r="G43" s="51"/>
      <c r="H43" s="51"/>
      <c r="I43" s="4"/>
    </row>
    <row r="44" spans="1:9" ht="15.75">
      <c r="A44" s="49" t="s">
        <v>57</v>
      </c>
      <c r="B44" s="65" t="s">
        <v>9</v>
      </c>
      <c r="C44" s="51"/>
      <c r="D44" s="51"/>
      <c r="E44" s="51"/>
      <c r="F44" s="51"/>
      <c r="G44" s="51"/>
      <c r="H44" s="51"/>
      <c r="I44" s="4"/>
    </row>
    <row r="45" spans="1:9" ht="16.5" customHeight="1">
      <c r="A45" s="49" t="s">
        <v>39</v>
      </c>
      <c r="B45" s="65" t="s">
        <v>9</v>
      </c>
      <c r="C45" s="51"/>
      <c r="D45" s="51"/>
      <c r="E45" s="51"/>
      <c r="F45" s="51"/>
      <c r="G45" s="51"/>
      <c r="H45" s="51"/>
      <c r="I45" s="4"/>
    </row>
    <row r="46" spans="1:9" ht="15.75">
      <c r="A46" s="49" t="s">
        <v>45</v>
      </c>
      <c r="B46" s="65" t="s">
        <v>9</v>
      </c>
      <c r="C46" s="51"/>
      <c r="D46" s="51"/>
      <c r="E46" s="51"/>
      <c r="F46" s="51"/>
      <c r="G46" s="51"/>
      <c r="H46" s="51"/>
      <c r="I46" s="4"/>
    </row>
    <row r="47" spans="1:9" ht="15.75">
      <c r="A47" s="105" t="s">
        <v>10</v>
      </c>
      <c r="B47" s="61" t="s">
        <v>9</v>
      </c>
      <c r="C47" s="43">
        <f aca="true" t="shared" si="5" ref="C47:H47">SUM(C50:C57)</f>
        <v>0</v>
      </c>
      <c r="D47" s="43">
        <f t="shared" si="5"/>
        <v>0</v>
      </c>
      <c r="E47" s="43">
        <f t="shared" si="5"/>
        <v>0</v>
      </c>
      <c r="F47" s="43">
        <f t="shared" si="5"/>
        <v>0</v>
      </c>
      <c r="G47" s="43">
        <f t="shared" si="5"/>
        <v>0</v>
      </c>
      <c r="H47" s="43">
        <f t="shared" si="5"/>
        <v>0</v>
      </c>
      <c r="I47" s="4"/>
    </row>
    <row r="48" spans="1:9" ht="29.25" customHeight="1">
      <c r="A48" s="106"/>
      <c r="B48" s="62" t="s">
        <v>15</v>
      </c>
      <c r="C48" s="46"/>
      <c r="D48" s="46" t="e">
        <f>D47/C47*100</f>
        <v>#DIV/0!</v>
      </c>
      <c r="E48" s="46" t="e">
        <f>E47/D47*100</f>
        <v>#DIV/0!</v>
      </c>
      <c r="F48" s="46" t="e">
        <f>F47/E47*100</f>
        <v>#DIV/0!</v>
      </c>
      <c r="G48" s="46" t="e">
        <f>G47/F47*100</f>
        <v>#DIV/0!</v>
      </c>
      <c r="H48" s="46" t="e">
        <f>H47/G47*100</f>
        <v>#DIV/0!</v>
      </c>
      <c r="I48" s="4"/>
    </row>
    <row r="49" spans="1:9" ht="15.75">
      <c r="A49" s="49" t="s">
        <v>7</v>
      </c>
      <c r="B49" s="63"/>
      <c r="C49" s="51"/>
      <c r="D49" s="51"/>
      <c r="E49" s="51"/>
      <c r="F49" s="51"/>
      <c r="G49" s="51"/>
      <c r="H49" s="51"/>
      <c r="I49" s="4"/>
    </row>
    <row r="50" spans="1:9" ht="15.75" customHeight="1">
      <c r="A50" s="49" t="s">
        <v>44</v>
      </c>
      <c r="B50" s="65" t="s">
        <v>9</v>
      </c>
      <c r="C50" s="51"/>
      <c r="D50" s="51"/>
      <c r="E50" s="51"/>
      <c r="F50" s="51"/>
      <c r="G50" s="51"/>
      <c r="H50" s="51"/>
      <c r="I50" s="4"/>
    </row>
    <row r="51" spans="1:9" ht="15.75">
      <c r="A51" s="49" t="s">
        <v>35</v>
      </c>
      <c r="B51" s="65" t="s">
        <v>9</v>
      </c>
      <c r="C51" s="51"/>
      <c r="D51" s="51"/>
      <c r="E51" s="51"/>
      <c r="F51" s="51"/>
      <c r="G51" s="51"/>
      <c r="H51" s="51"/>
      <c r="I51" s="4"/>
    </row>
    <row r="52" spans="1:9" ht="15.75">
      <c r="A52" s="49" t="s">
        <v>36</v>
      </c>
      <c r="B52" s="65" t="s">
        <v>9</v>
      </c>
      <c r="C52" s="51"/>
      <c r="D52" s="51"/>
      <c r="E52" s="51"/>
      <c r="F52" s="51"/>
      <c r="G52" s="51"/>
      <c r="H52" s="51"/>
      <c r="I52" s="4"/>
    </row>
    <row r="53" spans="1:9" ht="30">
      <c r="A53" s="49" t="s">
        <v>37</v>
      </c>
      <c r="B53" s="65" t="s">
        <v>9</v>
      </c>
      <c r="C53" s="51"/>
      <c r="D53" s="51"/>
      <c r="E53" s="51"/>
      <c r="F53" s="51"/>
      <c r="G53" s="51"/>
      <c r="H53" s="51"/>
      <c r="I53" s="4"/>
    </row>
    <row r="54" spans="1:9" ht="15.75">
      <c r="A54" s="49" t="s">
        <v>38</v>
      </c>
      <c r="B54" s="65" t="s">
        <v>9</v>
      </c>
      <c r="C54" s="51"/>
      <c r="D54" s="51"/>
      <c r="E54" s="51"/>
      <c r="F54" s="51"/>
      <c r="G54" s="51"/>
      <c r="H54" s="51"/>
      <c r="I54" s="4"/>
    </row>
    <row r="55" spans="1:9" ht="15.75" customHeight="1">
      <c r="A55" s="49" t="s">
        <v>57</v>
      </c>
      <c r="B55" s="65" t="s">
        <v>9</v>
      </c>
      <c r="C55" s="51"/>
      <c r="D55" s="51"/>
      <c r="E55" s="51"/>
      <c r="F55" s="51"/>
      <c r="G55" s="51"/>
      <c r="H55" s="51"/>
      <c r="I55" s="4"/>
    </row>
    <row r="56" spans="1:9" ht="16.5" customHeight="1">
      <c r="A56" s="49" t="s">
        <v>39</v>
      </c>
      <c r="B56" s="65" t="s">
        <v>9</v>
      </c>
      <c r="C56" s="51"/>
      <c r="D56" s="51"/>
      <c r="E56" s="51"/>
      <c r="F56" s="51"/>
      <c r="G56" s="51"/>
      <c r="H56" s="51"/>
      <c r="I56" s="4"/>
    </row>
    <row r="57" spans="1:9" ht="15.75">
      <c r="A57" s="49" t="s">
        <v>45</v>
      </c>
      <c r="B57" s="65" t="s">
        <v>9</v>
      </c>
      <c r="C57" s="51"/>
      <c r="D57" s="51"/>
      <c r="E57" s="51"/>
      <c r="F57" s="51"/>
      <c r="G57" s="51"/>
      <c r="H57" s="51"/>
      <c r="I57" s="4"/>
    </row>
    <row r="58" spans="1:9" ht="15.75">
      <c r="A58" s="126" t="s">
        <v>61</v>
      </c>
      <c r="B58" s="61" t="s">
        <v>58</v>
      </c>
      <c r="C58" s="45">
        <f aca="true" t="shared" si="6" ref="C58:H58">C61+C80</f>
        <v>903.4</v>
      </c>
      <c r="D58" s="45">
        <f t="shared" si="6"/>
        <v>750.811</v>
      </c>
      <c r="E58" s="45">
        <f t="shared" si="6"/>
        <v>637.7374525105554</v>
      </c>
      <c r="F58" s="45">
        <f t="shared" si="6"/>
        <v>674.088487303657</v>
      </c>
      <c r="G58" s="45">
        <f t="shared" si="6"/>
        <v>701.0520267958032</v>
      </c>
      <c r="H58" s="45">
        <f t="shared" si="6"/>
        <v>729.0941078676352</v>
      </c>
      <c r="I58" s="4"/>
    </row>
    <row r="59" spans="1:9" ht="28.5">
      <c r="A59" s="126"/>
      <c r="B59" s="62" t="s">
        <v>15</v>
      </c>
      <c r="C59" s="46"/>
      <c r="D59" s="46">
        <f>D58/C58*100</f>
        <v>83.10947531547488</v>
      </c>
      <c r="E59" s="46">
        <f>E58/D58*100</f>
        <v>84.93981208460656</v>
      </c>
      <c r="F59" s="46">
        <f>F58/E58*100</f>
        <v>105.69999999999999</v>
      </c>
      <c r="G59" s="46">
        <f>G58/F58*100</f>
        <v>103.99999999999999</v>
      </c>
      <c r="H59" s="46">
        <f>H58/G58*100</f>
        <v>103.99999999999999</v>
      </c>
      <c r="I59" s="4"/>
    </row>
    <row r="60" spans="1:9" ht="15.75">
      <c r="A60" s="44" t="s">
        <v>12</v>
      </c>
      <c r="B60" s="61"/>
      <c r="C60" s="45"/>
      <c r="D60" s="45"/>
      <c r="E60" s="45"/>
      <c r="F60" s="45"/>
      <c r="G60" s="45"/>
      <c r="H60" s="45"/>
      <c r="I60" s="4"/>
    </row>
    <row r="61" spans="1:9" ht="15.75">
      <c r="A61" s="100" t="s">
        <v>20</v>
      </c>
      <c r="B61" s="61" t="s">
        <v>58</v>
      </c>
      <c r="C61" s="45">
        <f>C64+C66+C68+C70+C72+C74+C76+C78</f>
        <v>903.4</v>
      </c>
      <c r="D61" s="45">
        <f>D64+D66+D68+D70+D72+D74+D76+D78</f>
        <v>750.811</v>
      </c>
      <c r="E61" s="45">
        <f>E64+E66+E68+E70+E72+E74+E76+E78</f>
        <v>637.7374525105554</v>
      </c>
      <c r="F61" s="45">
        <f>F64+F66+F68+F70+F72+F74+F76+F78</f>
        <v>674.088487303657</v>
      </c>
      <c r="G61" s="45">
        <f>G64+G66+G68+G70+G72+G74+G76+G78</f>
        <v>701.0520267958032</v>
      </c>
      <c r="H61" s="45">
        <f>H64+H66+H68+H70+H72+H74+H76+H78</f>
        <v>729.0941078676352</v>
      </c>
      <c r="I61" s="4"/>
    </row>
    <row r="62" spans="1:9" ht="28.5">
      <c r="A62" s="100"/>
      <c r="B62" s="62" t="s">
        <v>15</v>
      </c>
      <c r="C62" s="46"/>
      <c r="D62" s="46">
        <f>D61/C61*100</f>
        <v>83.10947531547488</v>
      </c>
      <c r="E62" s="46">
        <f>E61/D61*100</f>
        <v>84.93981208460656</v>
      </c>
      <c r="F62" s="46">
        <f>F61/E61*100</f>
        <v>105.69999999999999</v>
      </c>
      <c r="G62" s="46">
        <f>G61/F61*100</f>
        <v>103.99999999999999</v>
      </c>
      <c r="H62" s="46">
        <f>H61/G61*100</f>
        <v>103.99999999999999</v>
      </c>
      <c r="I62" s="4"/>
    </row>
    <row r="63" spans="1:9" ht="15.75">
      <c r="A63" s="49" t="s">
        <v>7</v>
      </c>
      <c r="B63" s="64"/>
      <c r="C63" s="53"/>
      <c r="D63" s="92"/>
      <c r="E63" s="92"/>
      <c r="F63" s="92"/>
      <c r="G63" s="92"/>
      <c r="H63" s="92"/>
      <c r="I63" s="4"/>
    </row>
    <row r="64" spans="1:9" ht="15.75">
      <c r="A64" s="102" t="s">
        <v>44</v>
      </c>
      <c r="B64" s="63" t="s">
        <v>58</v>
      </c>
      <c r="C64" s="93">
        <v>658</v>
      </c>
      <c r="D64" s="83">
        <v>446.860347575825</v>
      </c>
      <c r="E64" s="83">
        <v>379.56233951152547</v>
      </c>
      <c r="F64" s="83">
        <v>401.1973928636824</v>
      </c>
      <c r="G64" s="83">
        <v>417.24528857822963</v>
      </c>
      <c r="H64" s="83">
        <v>433.9351001213588</v>
      </c>
      <c r="I64" s="4"/>
    </row>
    <row r="65" spans="1:9" ht="27">
      <c r="A65" s="103"/>
      <c r="B65" s="63" t="s">
        <v>15</v>
      </c>
      <c r="C65" s="55"/>
      <c r="D65" s="56">
        <f>D64/C64*100</f>
        <v>67.91190692641717</v>
      </c>
      <c r="E65" s="56">
        <f>E64/D64*100</f>
        <v>84.93981208460656</v>
      </c>
      <c r="F65" s="56">
        <f>F64/E64*100</f>
        <v>105.69999999999999</v>
      </c>
      <c r="G65" s="56">
        <f>G64/F64*100</f>
        <v>103.99999999999999</v>
      </c>
      <c r="H65" s="56">
        <f>H64/G64*100</f>
        <v>104</v>
      </c>
      <c r="I65" s="4"/>
    </row>
    <row r="66" spans="1:9" ht="15.75">
      <c r="A66" s="102" t="s">
        <v>35</v>
      </c>
      <c r="B66" s="63" t="s">
        <v>58</v>
      </c>
      <c r="C66" s="55"/>
      <c r="D66" s="55"/>
      <c r="E66" s="55"/>
      <c r="F66" s="55"/>
      <c r="G66" s="55"/>
      <c r="H66" s="55"/>
      <c r="I66" s="4"/>
    </row>
    <row r="67" spans="1:9" ht="27">
      <c r="A67" s="103"/>
      <c r="B67" s="63" t="s">
        <v>15</v>
      </c>
      <c r="C67" s="55"/>
      <c r="D67" s="56"/>
      <c r="E67" s="56"/>
      <c r="F67" s="56"/>
      <c r="G67" s="56"/>
      <c r="H67" s="56"/>
      <c r="I67" s="4"/>
    </row>
    <row r="68" spans="1:9" ht="15.75">
      <c r="A68" s="102" t="s">
        <v>36</v>
      </c>
      <c r="B68" s="63" t="s">
        <v>58</v>
      </c>
      <c r="C68" s="93">
        <v>245.4</v>
      </c>
      <c r="D68" s="83">
        <v>303.950652424175</v>
      </c>
      <c r="E68" s="83">
        <v>258.17511299902986</v>
      </c>
      <c r="F68" s="83">
        <v>272.89109443997455</v>
      </c>
      <c r="G68" s="83">
        <v>283.80673821757347</v>
      </c>
      <c r="H68" s="83">
        <v>295.1590077462764</v>
      </c>
      <c r="I68" s="4"/>
    </row>
    <row r="69" spans="1:9" ht="27">
      <c r="A69" s="103"/>
      <c r="B69" s="63" t="s">
        <v>15</v>
      </c>
      <c r="C69" s="57"/>
      <c r="D69" s="56">
        <f>D68/C68*100</f>
        <v>123.85927156649348</v>
      </c>
      <c r="E69" s="56">
        <f>E68/D68*100</f>
        <v>84.93981208460654</v>
      </c>
      <c r="F69" s="56">
        <f>F68/E68*100</f>
        <v>105.69999999999999</v>
      </c>
      <c r="G69" s="56">
        <f>G68/F68*100</f>
        <v>103.99999999999999</v>
      </c>
      <c r="H69" s="56">
        <f>H68/G68*100</f>
        <v>104</v>
      </c>
      <c r="I69" s="4"/>
    </row>
    <row r="70" spans="1:9" ht="15.75">
      <c r="A70" s="102" t="s">
        <v>37</v>
      </c>
      <c r="B70" s="63" t="s">
        <v>58</v>
      </c>
      <c r="C70" s="55"/>
      <c r="D70" s="55"/>
      <c r="E70" s="55"/>
      <c r="F70" s="55"/>
      <c r="G70" s="55"/>
      <c r="H70" s="55"/>
      <c r="I70" s="4"/>
    </row>
    <row r="71" spans="1:9" ht="27">
      <c r="A71" s="103"/>
      <c r="B71" s="63" t="s">
        <v>15</v>
      </c>
      <c r="C71" s="57"/>
      <c r="D71" s="56"/>
      <c r="E71" s="56"/>
      <c r="F71" s="56"/>
      <c r="G71" s="56"/>
      <c r="H71" s="56"/>
      <c r="I71" s="4"/>
    </row>
    <row r="72" spans="1:9" ht="15.75">
      <c r="A72" s="102" t="s">
        <v>38</v>
      </c>
      <c r="B72" s="63" t="s">
        <v>58</v>
      </c>
      <c r="C72" s="55"/>
      <c r="D72" s="55"/>
      <c r="E72" s="55"/>
      <c r="F72" s="55"/>
      <c r="G72" s="55"/>
      <c r="H72" s="55"/>
      <c r="I72" s="4"/>
    </row>
    <row r="73" spans="1:9" ht="27">
      <c r="A73" s="103"/>
      <c r="B73" s="63" t="s">
        <v>15</v>
      </c>
      <c r="C73" s="57"/>
      <c r="D73" s="56"/>
      <c r="E73" s="56"/>
      <c r="F73" s="56"/>
      <c r="G73" s="56"/>
      <c r="H73" s="56"/>
      <c r="I73" s="4"/>
    </row>
    <row r="74" spans="1:9" ht="15.75">
      <c r="A74" s="113" t="s">
        <v>57</v>
      </c>
      <c r="B74" s="63" t="s">
        <v>58</v>
      </c>
      <c r="C74" s="57"/>
      <c r="D74" s="56"/>
      <c r="E74" s="56"/>
      <c r="F74" s="56"/>
      <c r="G74" s="56"/>
      <c r="H74" s="56"/>
      <c r="I74" s="4"/>
    </row>
    <row r="75" spans="1:9" ht="27">
      <c r="A75" s="114"/>
      <c r="B75" s="63" t="s">
        <v>15</v>
      </c>
      <c r="C75" s="57"/>
      <c r="D75" s="56"/>
      <c r="E75" s="56"/>
      <c r="F75" s="56"/>
      <c r="G75" s="56"/>
      <c r="H75" s="56"/>
      <c r="I75" s="4"/>
    </row>
    <row r="76" spans="1:9" ht="15.75">
      <c r="A76" s="102" t="s">
        <v>39</v>
      </c>
      <c r="B76" s="63" t="s">
        <v>58</v>
      </c>
      <c r="C76" s="55"/>
      <c r="D76" s="55"/>
      <c r="E76" s="55"/>
      <c r="F76" s="55"/>
      <c r="G76" s="55"/>
      <c r="H76" s="55"/>
      <c r="I76" s="4"/>
    </row>
    <row r="77" spans="1:9" ht="27">
      <c r="A77" s="103"/>
      <c r="B77" s="63" t="s">
        <v>15</v>
      </c>
      <c r="C77" s="57"/>
      <c r="D77" s="56"/>
      <c r="E77" s="56"/>
      <c r="F77" s="56"/>
      <c r="G77" s="56"/>
      <c r="H77" s="56"/>
      <c r="I77" s="4"/>
    </row>
    <row r="78" spans="1:9" ht="15.75">
      <c r="A78" s="102" t="s">
        <v>45</v>
      </c>
      <c r="B78" s="63" t="s">
        <v>58</v>
      </c>
      <c r="C78" s="55"/>
      <c r="D78" s="55"/>
      <c r="E78" s="55"/>
      <c r="F78" s="55"/>
      <c r="G78" s="55"/>
      <c r="H78" s="55"/>
      <c r="I78" s="4"/>
    </row>
    <row r="79" spans="1:9" ht="27">
      <c r="A79" s="103"/>
      <c r="B79" s="63" t="s">
        <v>15</v>
      </c>
      <c r="C79" s="57"/>
      <c r="D79" s="56"/>
      <c r="E79" s="56"/>
      <c r="F79" s="56"/>
      <c r="G79" s="56"/>
      <c r="H79" s="56"/>
      <c r="I79" s="4"/>
    </row>
    <row r="80" spans="1:9" ht="15.75">
      <c r="A80" s="100" t="s">
        <v>59</v>
      </c>
      <c r="B80" s="61" t="s">
        <v>58</v>
      </c>
      <c r="C80" s="45">
        <f aca="true" t="shared" si="7" ref="C80:H80">C83+C85+C87+C89+C91+C95+C97</f>
        <v>0</v>
      </c>
      <c r="D80" s="45">
        <f t="shared" si="7"/>
        <v>0</v>
      </c>
      <c r="E80" s="45">
        <f t="shared" si="7"/>
        <v>0</v>
      </c>
      <c r="F80" s="45">
        <f t="shared" si="7"/>
        <v>0</v>
      </c>
      <c r="G80" s="45">
        <f t="shared" si="7"/>
        <v>0</v>
      </c>
      <c r="H80" s="45">
        <f t="shared" si="7"/>
        <v>0</v>
      </c>
      <c r="I80" s="4"/>
    </row>
    <row r="81" spans="1:9" ht="28.5">
      <c r="A81" s="100"/>
      <c r="B81" s="62" t="s">
        <v>15</v>
      </c>
      <c r="C81" s="46"/>
      <c r="D81" s="46" t="e">
        <f>D80/C80*100</f>
        <v>#DIV/0!</v>
      </c>
      <c r="E81" s="46" t="e">
        <f>E80/D80*100</f>
        <v>#DIV/0!</v>
      </c>
      <c r="F81" s="46" t="e">
        <f>F80/E80*100</f>
        <v>#DIV/0!</v>
      </c>
      <c r="G81" s="46" t="e">
        <f>G80/F80*100</f>
        <v>#DIV/0!</v>
      </c>
      <c r="H81" s="46" t="e">
        <f>H80/G80*100</f>
        <v>#DIV/0!</v>
      </c>
      <c r="I81" s="4"/>
    </row>
    <row r="82" spans="1:9" ht="15.75">
      <c r="A82" s="49" t="s">
        <v>7</v>
      </c>
      <c r="B82" s="64"/>
      <c r="C82" s="59"/>
      <c r="D82" s="58"/>
      <c r="E82" s="58"/>
      <c r="F82" s="58"/>
      <c r="G82" s="58"/>
      <c r="H82" s="58"/>
      <c r="I82" s="4"/>
    </row>
    <row r="83" spans="1:9" ht="15.75">
      <c r="A83" s="102" t="s">
        <v>44</v>
      </c>
      <c r="B83" s="63" t="s">
        <v>58</v>
      </c>
      <c r="C83" s="55"/>
      <c r="D83" s="55"/>
      <c r="E83" s="55"/>
      <c r="F83" s="55"/>
      <c r="G83" s="55"/>
      <c r="H83" s="55"/>
      <c r="I83" s="4"/>
    </row>
    <row r="84" spans="1:9" ht="27">
      <c r="A84" s="103"/>
      <c r="B84" s="63" t="s">
        <v>15</v>
      </c>
      <c r="C84" s="55"/>
      <c r="D84" s="56"/>
      <c r="E84" s="56"/>
      <c r="F84" s="56"/>
      <c r="G84" s="56"/>
      <c r="H84" s="56"/>
      <c r="I84" s="4"/>
    </row>
    <row r="85" spans="1:9" ht="15.75">
      <c r="A85" s="102" t="s">
        <v>35</v>
      </c>
      <c r="B85" s="63" t="s">
        <v>58</v>
      </c>
      <c r="C85" s="55"/>
      <c r="D85" s="55"/>
      <c r="E85" s="55"/>
      <c r="F85" s="55"/>
      <c r="G85" s="55"/>
      <c r="H85" s="55"/>
      <c r="I85" s="4"/>
    </row>
    <row r="86" spans="1:9" ht="27">
      <c r="A86" s="103"/>
      <c r="B86" s="63" t="s">
        <v>15</v>
      </c>
      <c r="C86" s="55"/>
      <c r="D86" s="56"/>
      <c r="E86" s="56"/>
      <c r="F86" s="56"/>
      <c r="G86" s="56"/>
      <c r="H86" s="56"/>
      <c r="I86" s="4"/>
    </row>
    <row r="87" spans="1:9" ht="15.75">
      <c r="A87" s="102" t="s">
        <v>36</v>
      </c>
      <c r="B87" s="63" t="s">
        <v>58</v>
      </c>
      <c r="C87" s="55"/>
      <c r="D87" s="55"/>
      <c r="E87" s="55"/>
      <c r="F87" s="55"/>
      <c r="G87" s="55"/>
      <c r="H87" s="55"/>
      <c r="I87" s="4"/>
    </row>
    <row r="88" spans="1:9" ht="27">
      <c r="A88" s="103"/>
      <c r="B88" s="63" t="s">
        <v>15</v>
      </c>
      <c r="C88" s="57"/>
      <c r="D88" s="56"/>
      <c r="E88" s="56"/>
      <c r="F88" s="56"/>
      <c r="G88" s="56"/>
      <c r="H88" s="56"/>
      <c r="I88" s="4"/>
    </row>
    <row r="89" spans="1:9" ht="15.75">
      <c r="A89" s="102" t="s">
        <v>37</v>
      </c>
      <c r="B89" s="63" t="s">
        <v>58</v>
      </c>
      <c r="C89" s="55"/>
      <c r="D89" s="55"/>
      <c r="E89" s="55"/>
      <c r="F89" s="55"/>
      <c r="G89" s="55"/>
      <c r="H89" s="55"/>
      <c r="I89" s="4"/>
    </row>
    <row r="90" spans="1:9" ht="27">
      <c r="A90" s="103"/>
      <c r="B90" s="63" t="s">
        <v>15</v>
      </c>
      <c r="C90" s="57"/>
      <c r="D90" s="56"/>
      <c r="E90" s="56"/>
      <c r="F90" s="56"/>
      <c r="G90" s="56"/>
      <c r="H90" s="56"/>
      <c r="I90" s="4"/>
    </row>
    <row r="91" spans="1:9" ht="15.75">
      <c r="A91" s="102" t="s">
        <v>38</v>
      </c>
      <c r="B91" s="63" t="s">
        <v>58</v>
      </c>
      <c r="C91" s="55"/>
      <c r="D91" s="55"/>
      <c r="E91" s="55"/>
      <c r="F91" s="55"/>
      <c r="G91" s="55"/>
      <c r="H91" s="55"/>
      <c r="I91" s="4"/>
    </row>
    <row r="92" spans="1:9" ht="27">
      <c r="A92" s="103"/>
      <c r="B92" s="63" t="s">
        <v>15</v>
      </c>
      <c r="C92" s="57"/>
      <c r="D92" s="56"/>
      <c r="E92" s="56"/>
      <c r="F92" s="56"/>
      <c r="G92" s="56"/>
      <c r="H92" s="56"/>
      <c r="I92" s="4"/>
    </row>
    <row r="93" spans="1:9" ht="15.75">
      <c r="A93" s="113" t="s">
        <v>57</v>
      </c>
      <c r="B93" s="63" t="s">
        <v>58</v>
      </c>
      <c r="C93" s="57"/>
      <c r="D93" s="56"/>
      <c r="E93" s="56"/>
      <c r="F93" s="56"/>
      <c r="G93" s="56"/>
      <c r="H93" s="56"/>
      <c r="I93" s="4"/>
    </row>
    <row r="94" spans="1:9" ht="27">
      <c r="A94" s="114"/>
      <c r="B94" s="63" t="s">
        <v>15</v>
      </c>
      <c r="C94" s="57"/>
      <c r="D94" s="56"/>
      <c r="E94" s="56"/>
      <c r="F94" s="56"/>
      <c r="G94" s="56"/>
      <c r="H94" s="56"/>
      <c r="I94" s="4"/>
    </row>
    <row r="95" spans="1:9" ht="15.75">
      <c r="A95" s="102" t="s">
        <v>39</v>
      </c>
      <c r="B95" s="63" t="s">
        <v>58</v>
      </c>
      <c r="C95" s="55"/>
      <c r="D95" s="55"/>
      <c r="E95" s="55"/>
      <c r="F95" s="55"/>
      <c r="G95" s="55"/>
      <c r="H95" s="55"/>
      <c r="I95" s="4"/>
    </row>
    <row r="96" spans="1:9" ht="27">
      <c r="A96" s="103"/>
      <c r="B96" s="63" t="s">
        <v>15</v>
      </c>
      <c r="C96" s="57"/>
      <c r="D96" s="56"/>
      <c r="E96" s="56"/>
      <c r="F96" s="56"/>
      <c r="G96" s="56"/>
      <c r="H96" s="56"/>
      <c r="I96" s="4"/>
    </row>
    <row r="97" spans="1:9" ht="15.75">
      <c r="A97" s="102" t="s">
        <v>45</v>
      </c>
      <c r="B97" s="63" t="s">
        <v>58</v>
      </c>
      <c r="C97" s="55"/>
      <c r="D97" s="55"/>
      <c r="E97" s="55"/>
      <c r="F97" s="55"/>
      <c r="G97" s="55"/>
      <c r="H97" s="55"/>
      <c r="I97" s="4"/>
    </row>
    <row r="98" spans="1:9" ht="27">
      <c r="A98" s="103"/>
      <c r="B98" s="63" t="s">
        <v>15</v>
      </c>
      <c r="C98" s="57"/>
      <c r="D98" s="56"/>
      <c r="E98" s="56"/>
      <c r="F98" s="56"/>
      <c r="G98" s="56"/>
      <c r="H98" s="56"/>
      <c r="I98" s="4"/>
    </row>
    <row r="99" spans="1:9" ht="15.75">
      <c r="A99" s="121" t="s">
        <v>27</v>
      </c>
      <c r="B99" s="61" t="s">
        <v>11</v>
      </c>
      <c r="C99" s="45">
        <f aca="true" t="shared" si="8" ref="C99:H99">C102+C113</f>
        <v>18.957</v>
      </c>
      <c r="D99" s="45">
        <f t="shared" si="8"/>
        <v>36.699999999999996</v>
      </c>
      <c r="E99" s="45">
        <f t="shared" si="8"/>
        <v>20.5</v>
      </c>
      <c r="F99" s="45">
        <f t="shared" si="8"/>
        <v>23.3</v>
      </c>
      <c r="G99" s="45">
        <f t="shared" si="8"/>
        <v>24.5</v>
      </c>
      <c r="H99" s="45">
        <f t="shared" si="8"/>
        <v>25.7</v>
      </c>
      <c r="I99" s="4"/>
    </row>
    <row r="100" spans="1:9" ht="28.5">
      <c r="A100" s="122"/>
      <c r="B100" s="62" t="s">
        <v>15</v>
      </c>
      <c r="C100" s="46"/>
      <c r="D100" s="46">
        <f>D99/C99*100</f>
        <v>193.59603312760453</v>
      </c>
      <c r="E100" s="46">
        <f>E99/D99*100</f>
        <v>55.858310626703</v>
      </c>
      <c r="F100" s="46">
        <f>F99/E99*100</f>
        <v>113.65853658536587</v>
      </c>
      <c r="G100" s="46">
        <f>G99/F99*100</f>
        <v>105.15021459227466</v>
      </c>
      <c r="H100" s="46">
        <f>H99/G99*100</f>
        <v>104.89795918367346</v>
      </c>
      <c r="I100" s="4"/>
    </row>
    <row r="101" spans="1:9" ht="15.75">
      <c r="A101" s="47" t="s">
        <v>12</v>
      </c>
      <c r="B101" s="63"/>
      <c r="C101" s="60"/>
      <c r="D101" s="60"/>
      <c r="E101" s="60"/>
      <c r="F101" s="60"/>
      <c r="G101" s="60"/>
      <c r="H101" s="60"/>
      <c r="I101" s="4"/>
    </row>
    <row r="102" spans="1:9" ht="15.75">
      <c r="A102" s="105" t="s">
        <v>13</v>
      </c>
      <c r="B102" s="61" t="s">
        <v>11</v>
      </c>
      <c r="C102" s="45">
        <f aca="true" t="shared" si="9" ref="C102:H102">SUM(C105:C112)</f>
        <v>18.957</v>
      </c>
      <c r="D102" s="45">
        <f t="shared" si="9"/>
        <v>36.699999999999996</v>
      </c>
      <c r="E102" s="45">
        <f t="shared" si="9"/>
        <v>20.5</v>
      </c>
      <c r="F102" s="45">
        <f t="shared" si="9"/>
        <v>23.3</v>
      </c>
      <c r="G102" s="45">
        <f t="shared" si="9"/>
        <v>24.5</v>
      </c>
      <c r="H102" s="45">
        <f t="shared" si="9"/>
        <v>25.7</v>
      </c>
      <c r="I102" s="4"/>
    </row>
    <row r="103" spans="1:9" ht="28.5">
      <c r="A103" s="116"/>
      <c r="B103" s="62" t="s">
        <v>15</v>
      </c>
      <c r="C103" s="46"/>
      <c r="D103" s="46">
        <f>D102/C102*100</f>
        <v>193.59603312760453</v>
      </c>
      <c r="E103" s="46">
        <f>E102/D102*100</f>
        <v>55.858310626703</v>
      </c>
      <c r="F103" s="46">
        <f>F102/E102*100</f>
        <v>113.65853658536587</v>
      </c>
      <c r="G103" s="46">
        <f>G102/F102*100</f>
        <v>105.15021459227466</v>
      </c>
      <c r="H103" s="46">
        <f>H102/G102*100</f>
        <v>104.89795918367346</v>
      </c>
      <c r="I103" s="4"/>
    </row>
    <row r="104" spans="1:9" ht="15.75">
      <c r="A104" s="49" t="s">
        <v>7</v>
      </c>
      <c r="B104" s="65"/>
      <c r="C104" s="94"/>
      <c r="D104" s="95"/>
      <c r="E104" s="88"/>
      <c r="F104" s="88"/>
      <c r="G104" s="88"/>
      <c r="H104" s="88"/>
      <c r="I104" s="4"/>
    </row>
    <row r="105" spans="1:9" ht="15" customHeight="1">
      <c r="A105" s="49" t="s">
        <v>44</v>
      </c>
      <c r="B105" s="65" t="s">
        <v>11</v>
      </c>
      <c r="C105" s="96">
        <v>6.485289473684211</v>
      </c>
      <c r="D105" s="83">
        <v>34.8</v>
      </c>
      <c r="E105" s="83">
        <v>7</v>
      </c>
      <c r="F105" s="83">
        <v>8</v>
      </c>
      <c r="G105" s="83">
        <v>8.4</v>
      </c>
      <c r="H105" s="83">
        <v>16.9</v>
      </c>
      <c r="I105" s="4"/>
    </row>
    <row r="106" spans="1:9" ht="15.75">
      <c r="A106" s="49" t="s">
        <v>35</v>
      </c>
      <c r="B106" s="65" t="s">
        <v>11</v>
      </c>
      <c r="C106" s="83"/>
      <c r="D106" s="97"/>
      <c r="E106" s="97"/>
      <c r="F106" s="97"/>
      <c r="G106" s="97"/>
      <c r="H106" s="97"/>
      <c r="I106" s="4"/>
    </row>
    <row r="107" spans="1:9" ht="15.75">
      <c r="A107" s="49" t="s">
        <v>36</v>
      </c>
      <c r="B107" s="65" t="s">
        <v>11</v>
      </c>
      <c r="C107" s="96">
        <v>12.47171052631579</v>
      </c>
      <c r="D107" s="83">
        <v>1.9</v>
      </c>
      <c r="E107" s="83">
        <v>13.5</v>
      </c>
      <c r="F107" s="83">
        <v>15.3</v>
      </c>
      <c r="G107" s="83">
        <v>16.1</v>
      </c>
      <c r="H107" s="83">
        <v>8.8</v>
      </c>
      <c r="I107" s="4"/>
    </row>
    <row r="108" spans="1:9" ht="30">
      <c r="A108" s="49" t="s">
        <v>37</v>
      </c>
      <c r="B108" s="65" t="s">
        <v>11</v>
      </c>
      <c r="C108" s="66"/>
      <c r="D108" s="66"/>
      <c r="E108" s="66"/>
      <c r="F108" s="66"/>
      <c r="G108" s="66"/>
      <c r="H108" s="66"/>
      <c r="I108" s="4"/>
    </row>
    <row r="109" spans="1:9" ht="15.75">
      <c r="A109" s="49" t="s">
        <v>38</v>
      </c>
      <c r="B109" s="65" t="s">
        <v>11</v>
      </c>
      <c r="C109" s="66"/>
      <c r="D109" s="66"/>
      <c r="E109" s="66"/>
      <c r="F109" s="66"/>
      <c r="G109" s="66"/>
      <c r="H109" s="66"/>
      <c r="I109" s="4"/>
    </row>
    <row r="110" spans="1:9" ht="17.25" customHeight="1">
      <c r="A110" s="49" t="s">
        <v>57</v>
      </c>
      <c r="B110" s="65" t="s">
        <v>11</v>
      </c>
      <c r="C110" s="66"/>
      <c r="D110" s="66"/>
      <c r="E110" s="66"/>
      <c r="F110" s="66"/>
      <c r="G110" s="66"/>
      <c r="H110" s="66"/>
      <c r="I110" s="4"/>
    </row>
    <row r="111" spans="1:9" ht="18" customHeight="1">
      <c r="A111" s="49" t="s">
        <v>39</v>
      </c>
      <c r="B111" s="65" t="s">
        <v>11</v>
      </c>
      <c r="C111" s="66"/>
      <c r="D111" s="66"/>
      <c r="E111" s="66"/>
      <c r="F111" s="66"/>
      <c r="G111" s="66"/>
      <c r="H111" s="66"/>
      <c r="I111" s="4"/>
    </row>
    <row r="112" spans="1:9" ht="15.75">
      <c r="A112" s="49" t="s">
        <v>45</v>
      </c>
      <c r="B112" s="65" t="s">
        <v>11</v>
      </c>
      <c r="C112" s="66"/>
      <c r="D112" s="66"/>
      <c r="E112" s="66"/>
      <c r="F112" s="66"/>
      <c r="G112" s="66"/>
      <c r="H112" s="66"/>
      <c r="I112" s="4"/>
    </row>
    <row r="113" spans="1:9" ht="15.75">
      <c r="A113" s="105" t="s">
        <v>14</v>
      </c>
      <c r="B113" s="61" t="s">
        <v>11</v>
      </c>
      <c r="C113" s="45">
        <f aca="true" t="shared" si="10" ref="C113:H113">SUM(C116:C123)</f>
        <v>0</v>
      </c>
      <c r="D113" s="45">
        <f t="shared" si="10"/>
        <v>0</v>
      </c>
      <c r="E113" s="45">
        <f t="shared" si="10"/>
        <v>0</v>
      </c>
      <c r="F113" s="45">
        <f t="shared" si="10"/>
        <v>0</v>
      </c>
      <c r="G113" s="45">
        <f t="shared" si="10"/>
        <v>0</v>
      </c>
      <c r="H113" s="45">
        <f t="shared" si="10"/>
        <v>0</v>
      </c>
      <c r="I113" s="4"/>
    </row>
    <row r="114" spans="1:9" ht="28.5">
      <c r="A114" s="106"/>
      <c r="B114" s="62" t="s">
        <v>15</v>
      </c>
      <c r="C114" s="46"/>
      <c r="D114" s="46" t="e">
        <f>D113/C113*100</f>
        <v>#DIV/0!</v>
      </c>
      <c r="E114" s="46" t="e">
        <f>E113/D113*100</f>
        <v>#DIV/0!</v>
      </c>
      <c r="F114" s="46" t="e">
        <f>F113/E113*100</f>
        <v>#DIV/0!</v>
      </c>
      <c r="G114" s="46" t="e">
        <f>G113/F113*100</f>
        <v>#DIV/0!</v>
      </c>
      <c r="H114" s="46" t="e">
        <f>H113/G113*100</f>
        <v>#DIV/0!</v>
      </c>
      <c r="I114" s="4"/>
    </row>
    <row r="115" spans="1:9" ht="15.75">
      <c r="A115" s="49" t="s">
        <v>7</v>
      </c>
      <c r="B115" s="65"/>
      <c r="C115" s="68"/>
      <c r="D115" s="68"/>
      <c r="E115" s="68"/>
      <c r="F115" s="68"/>
      <c r="G115" s="68"/>
      <c r="H115" s="68"/>
      <c r="I115" s="4"/>
    </row>
    <row r="116" spans="1:9" ht="16.5" customHeight="1">
      <c r="A116" s="49" t="s">
        <v>44</v>
      </c>
      <c r="B116" s="65" t="s">
        <v>11</v>
      </c>
      <c r="C116" s="66"/>
      <c r="D116" s="66"/>
      <c r="E116" s="66"/>
      <c r="F116" s="66"/>
      <c r="G116" s="66"/>
      <c r="H116" s="66"/>
      <c r="I116" s="4"/>
    </row>
    <row r="117" spans="1:9" ht="15.75">
      <c r="A117" s="49" t="s">
        <v>35</v>
      </c>
      <c r="B117" s="65" t="s">
        <v>11</v>
      </c>
      <c r="C117" s="66"/>
      <c r="D117" s="66"/>
      <c r="E117" s="66"/>
      <c r="F117" s="66"/>
      <c r="G117" s="66"/>
      <c r="H117" s="66"/>
      <c r="I117" s="4"/>
    </row>
    <row r="118" spans="1:9" ht="15.75">
      <c r="A118" s="49" t="s">
        <v>36</v>
      </c>
      <c r="B118" s="65" t="s">
        <v>11</v>
      </c>
      <c r="C118" s="66"/>
      <c r="D118" s="66"/>
      <c r="E118" s="66"/>
      <c r="F118" s="66"/>
      <c r="G118" s="66"/>
      <c r="H118" s="66"/>
      <c r="I118" s="4"/>
    </row>
    <row r="119" spans="1:9" ht="30">
      <c r="A119" s="49" t="s">
        <v>37</v>
      </c>
      <c r="B119" s="65" t="s">
        <v>11</v>
      </c>
      <c r="C119" s="66"/>
      <c r="D119" s="66"/>
      <c r="E119" s="66"/>
      <c r="F119" s="66"/>
      <c r="G119" s="66"/>
      <c r="H119" s="66"/>
      <c r="I119" s="4"/>
    </row>
    <row r="120" spans="1:9" ht="15.75">
      <c r="A120" s="49" t="s">
        <v>38</v>
      </c>
      <c r="B120" s="65" t="s">
        <v>11</v>
      </c>
      <c r="C120" s="66"/>
      <c r="D120" s="66"/>
      <c r="E120" s="66"/>
      <c r="F120" s="66"/>
      <c r="G120" s="66"/>
      <c r="H120" s="66"/>
      <c r="I120" s="4"/>
    </row>
    <row r="121" spans="1:9" ht="18" customHeight="1">
      <c r="A121" s="49" t="s">
        <v>57</v>
      </c>
      <c r="B121" s="65" t="s">
        <v>11</v>
      </c>
      <c r="C121" s="66"/>
      <c r="D121" s="66"/>
      <c r="E121" s="66"/>
      <c r="F121" s="66"/>
      <c r="G121" s="66"/>
      <c r="H121" s="66"/>
      <c r="I121" s="4"/>
    </row>
    <row r="122" spans="1:9" ht="17.25" customHeight="1">
      <c r="A122" s="49" t="s">
        <v>39</v>
      </c>
      <c r="B122" s="65" t="s">
        <v>11</v>
      </c>
      <c r="C122" s="66"/>
      <c r="D122" s="66"/>
      <c r="E122" s="66"/>
      <c r="F122" s="66"/>
      <c r="G122" s="66"/>
      <c r="H122" s="66"/>
      <c r="I122" s="4"/>
    </row>
    <row r="123" spans="1:9" ht="15.75">
      <c r="A123" s="49" t="s">
        <v>45</v>
      </c>
      <c r="B123" s="65" t="s">
        <v>11</v>
      </c>
      <c r="C123" s="66"/>
      <c r="D123" s="66"/>
      <c r="E123" s="66"/>
      <c r="F123" s="66"/>
      <c r="G123" s="66"/>
      <c r="H123" s="66"/>
      <c r="I123" s="4"/>
    </row>
    <row r="124" spans="1:8" ht="15.75">
      <c r="A124" s="5"/>
      <c r="B124" s="3"/>
      <c r="C124" s="6"/>
      <c r="D124" s="7"/>
      <c r="E124" s="7"/>
      <c r="F124" s="7"/>
      <c r="G124" s="6"/>
      <c r="H124" s="6"/>
    </row>
    <row r="125" spans="1:8" ht="15.75">
      <c r="A125" s="5"/>
      <c r="B125" s="3"/>
      <c r="C125" s="6"/>
      <c r="D125" s="7"/>
      <c r="E125" s="7"/>
      <c r="F125" s="7"/>
      <c r="G125" s="6"/>
      <c r="H125" s="6"/>
    </row>
    <row r="126" spans="1:9" s="12" customFormat="1" ht="31.5">
      <c r="A126" s="9" t="s">
        <v>16</v>
      </c>
      <c r="B126" s="119" t="s">
        <v>65</v>
      </c>
      <c r="C126" s="119"/>
      <c r="D126" s="119"/>
      <c r="E126" s="119"/>
      <c r="F126" s="119"/>
      <c r="G126" s="10"/>
      <c r="H126" s="10"/>
      <c r="I126" s="11"/>
    </row>
    <row r="127" spans="1:9" s="12" customFormat="1" ht="15.75">
      <c r="A127" s="9"/>
      <c r="B127" s="109" t="s">
        <v>17</v>
      </c>
      <c r="C127" s="109"/>
      <c r="D127" s="109"/>
      <c r="E127" s="109"/>
      <c r="F127" s="109"/>
      <c r="G127" s="10"/>
      <c r="H127" s="10"/>
      <c r="I127" s="11"/>
    </row>
    <row r="128" spans="1:9" s="14" customFormat="1" ht="15.75">
      <c r="A128" s="1"/>
      <c r="B128" s="1"/>
      <c r="C128" s="13"/>
      <c r="D128" s="13"/>
      <c r="E128" s="13"/>
      <c r="F128" s="13"/>
      <c r="G128" s="13"/>
      <c r="H128" s="13"/>
      <c r="I128" s="8"/>
    </row>
    <row r="129" spans="1:9" s="14" customFormat="1" ht="15.75">
      <c r="A129" s="1" t="s">
        <v>18</v>
      </c>
      <c r="B129" s="117" t="s">
        <v>66</v>
      </c>
      <c r="C129" s="117"/>
      <c r="D129" s="117"/>
      <c r="E129" s="117"/>
      <c r="F129" s="117"/>
      <c r="G129" s="13"/>
      <c r="H129" s="13"/>
      <c r="I129" s="8"/>
    </row>
    <row r="130" spans="1:9" s="14" customFormat="1" ht="15.75">
      <c r="A130" s="1"/>
      <c r="B130" s="118" t="s">
        <v>17</v>
      </c>
      <c r="C130" s="118"/>
      <c r="D130" s="118"/>
      <c r="E130" s="118"/>
      <c r="F130" s="118"/>
      <c r="G130" s="13"/>
      <c r="H130" s="13"/>
      <c r="I130" s="8"/>
    </row>
    <row r="131" spans="1:8" ht="15.75">
      <c r="A131" s="115"/>
      <c r="B131" s="115"/>
      <c r="C131" s="115"/>
      <c r="D131" s="115"/>
      <c r="E131" s="115"/>
      <c r="F131" s="115"/>
      <c r="G131" s="115"/>
      <c r="H131" s="115"/>
    </row>
    <row r="132" spans="1:3" ht="34.5" customHeight="1">
      <c r="A132" s="108"/>
      <c r="B132" s="108"/>
      <c r="C132" s="108"/>
    </row>
    <row r="133" spans="1:8" ht="15.75">
      <c r="A133" s="120"/>
      <c r="B133" s="120"/>
      <c r="C133" s="120"/>
      <c r="D133" s="120"/>
      <c r="E133" s="120"/>
      <c r="F133" s="120"/>
      <c r="G133" s="120"/>
      <c r="H133" s="120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  <row r="1449" ht="15.75">
      <c r="A1449" s="8"/>
    </row>
    <row r="1450" ht="15.75">
      <c r="A1450" s="8"/>
    </row>
    <row r="1451" ht="15.75">
      <c r="A1451" s="8"/>
    </row>
    <row r="1452" ht="15.75">
      <c r="A1452" s="8"/>
    </row>
    <row r="1453" ht="15.75">
      <c r="A1453" s="8"/>
    </row>
    <row r="1454" ht="15.75">
      <c r="A1454" s="8"/>
    </row>
    <row r="1455" ht="15.75">
      <c r="A1455" s="8"/>
    </row>
    <row r="1456" ht="15.75">
      <c r="A1456" s="8"/>
    </row>
    <row r="1457" ht="15.75">
      <c r="A1457" s="8"/>
    </row>
    <row r="1458" ht="15.75">
      <c r="A1458" s="8"/>
    </row>
    <row r="1459" ht="15.75">
      <c r="A1459" s="8"/>
    </row>
    <row r="1460" ht="15.75">
      <c r="A1460" s="8"/>
    </row>
    <row r="1461" ht="15.75">
      <c r="A1461" s="8"/>
    </row>
    <row r="1462" ht="15.75">
      <c r="A1462" s="8"/>
    </row>
    <row r="1463" ht="15.75">
      <c r="A1463" s="8"/>
    </row>
    <row r="1464" ht="15.75">
      <c r="A1464" s="8"/>
    </row>
    <row r="1465" ht="15.75">
      <c r="A1465" s="8"/>
    </row>
    <row r="1466" ht="15.75">
      <c r="A1466" s="8"/>
    </row>
    <row r="1467" ht="15.75">
      <c r="A1467" s="8"/>
    </row>
    <row r="1468" ht="15.75">
      <c r="A1468" s="8"/>
    </row>
    <row r="1469" ht="15.75">
      <c r="A1469" s="8"/>
    </row>
    <row r="1470" ht="15.75">
      <c r="A1470" s="8"/>
    </row>
    <row r="1471" ht="15.75">
      <c r="A1471" s="8"/>
    </row>
    <row r="1472" ht="15.75">
      <c r="A1472" s="8"/>
    </row>
    <row r="1473" ht="15.75">
      <c r="A1473" s="8"/>
    </row>
    <row r="1474" ht="15.75">
      <c r="A1474" s="8"/>
    </row>
    <row r="1475" ht="15.75">
      <c r="A1475" s="8"/>
    </row>
    <row r="1476" ht="15.75">
      <c r="A1476" s="8"/>
    </row>
    <row r="1477" ht="15.75">
      <c r="A1477" s="8"/>
    </row>
    <row r="1478" ht="15.75">
      <c r="A1478" s="8"/>
    </row>
    <row r="1479" ht="15.75">
      <c r="A1479" s="8"/>
    </row>
    <row r="1480" ht="15.75">
      <c r="A1480" s="8"/>
    </row>
    <row r="1481" ht="15.75">
      <c r="A1481" s="8"/>
    </row>
    <row r="1482" ht="15.75">
      <c r="A1482" s="8"/>
    </row>
    <row r="1483" ht="15.75">
      <c r="A1483" s="8"/>
    </row>
    <row r="1484" ht="15.75">
      <c r="A1484" s="8"/>
    </row>
    <row r="1485" ht="15.75">
      <c r="A1485" s="8"/>
    </row>
    <row r="1486" ht="15.75">
      <c r="A1486" s="8"/>
    </row>
    <row r="1487" ht="15.75">
      <c r="A1487" s="8"/>
    </row>
    <row r="1488" ht="15.75">
      <c r="A1488" s="8"/>
    </row>
    <row r="1489" ht="15.75">
      <c r="A1489" s="8"/>
    </row>
    <row r="1490" ht="15.75">
      <c r="A1490" s="8"/>
    </row>
    <row r="1491" ht="15.75">
      <c r="A1491" s="8"/>
    </row>
  </sheetData>
  <sheetProtection formatRows="0"/>
  <mergeCells count="106">
    <mergeCell ref="IG2:IN2"/>
    <mergeCell ref="EG2:EN2"/>
    <mergeCell ref="EO2:EV2"/>
    <mergeCell ref="EW2:FD2"/>
    <mergeCell ref="FE2:FL2"/>
    <mergeCell ref="IO2:IV2"/>
    <mergeCell ref="FM2:FT2"/>
    <mergeCell ref="FU2:GB2"/>
    <mergeCell ref="GC2:GJ2"/>
    <mergeCell ref="GK2:GR2"/>
    <mergeCell ref="GS2:GZ2"/>
    <mergeCell ref="HA2:HH2"/>
    <mergeCell ref="HI2:HP2"/>
    <mergeCell ref="HQ2:HX2"/>
    <mergeCell ref="HY2:IF2"/>
    <mergeCell ref="DQ2:DX2"/>
    <mergeCell ref="DY2:EF2"/>
    <mergeCell ref="BU2:CB2"/>
    <mergeCell ref="CC2:CJ2"/>
    <mergeCell ref="CK2:CR2"/>
    <mergeCell ref="CS2:CZ2"/>
    <mergeCell ref="AO2:AV2"/>
    <mergeCell ref="AW2:BD2"/>
    <mergeCell ref="BE2:BL2"/>
    <mergeCell ref="BM2:BT2"/>
    <mergeCell ref="DA2:DH2"/>
    <mergeCell ref="DI2:DP2"/>
    <mergeCell ref="GS1:GZ1"/>
    <mergeCell ref="HA1:HH1"/>
    <mergeCell ref="HI1:HP1"/>
    <mergeCell ref="HQ1:HX1"/>
    <mergeCell ref="IO1:IV1"/>
    <mergeCell ref="A2:H2"/>
    <mergeCell ref="I2:P2"/>
    <mergeCell ref="Q2:X2"/>
    <mergeCell ref="Y2:AF2"/>
    <mergeCell ref="AG2:AN2"/>
    <mergeCell ref="DQ1:DX1"/>
    <mergeCell ref="DY1:EF1"/>
    <mergeCell ref="HY1:IF1"/>
    <mergeCell ref="IG1:IN1"/>
    <mergeCell ref="EW1:FD1"/>
    <mergeCell ref="FE1:FL1"/>
    <mergeCell ref="FM1:FT1"/>
    <mergeCell ref="FU1:GB1"/>
    <mergeCell ref="GC1:GJ1"/>
    <mergeCell ref="GK1:GR1"/>
    <mergeCell ref="EG1:EN1"/>
    <mergeCell ref="EO1:EV1"/>
    <mergeCell ref="BE1:BL1"/>
    <mergeCell ref="BM1:BT1"/>
    <mergeCell ref="BU1:CB1"/>
    <mergeCell ref="CC1:CJ1"/>
    <mergeCell ref="CK1:CR1"/>
    <mergeCell ref="CS1:CZ1"/>
    <mergeCell ref="DA1:DH1"/>
    <mergeCell ref="DI1:DP1"/>
    <mergeCell ref="A58:A59"/>
    <mergeCell ref="AO1:AV1"/>
    <mergeCell ref="AW1:BD1"/>
    <mergeCell ref="F6:H6"/>
    <mergeCell ref="A1:H1"/>
    <mergeCell ref="Q1:X1"/>
    <mergeCell ref="Y1:AF1"/>
    <mergeCell ref="AG1:AN1"/>
    <mergeCell ref="A8:A9"/>
    <mergeCell ref="A66:A67"/>
    <mergeCell ref="A33:A34"/>
    <mergeCell ref="A91:A92"/>
    <mergeCell ref="A36:A37"/>
    <mergeCell ref="A47:A48"/>
    <mergeCell ref="A3:H3"/>
    <mergeCell ref="A5:H5"/>
    <mergeCell ref="A6:A7"/>
    <mergeCell ref="B6:B7"/>
    <mergeCell ref="A4:J4"/>
    <mergeCell ref="B129:F129"/>
    <mergeCell ref="B130:F130"/>
    <mergeCell ref="A131:H131"/>
    <mergeCell ref="B126:F126"/>
    <mergeCell ref="A97:A98"/>
    <mergeCell ref="I6:I7"/>
    <mergeCell ref="A22:A23"/>
    <mergeCell ref="A11:A12"/>
    <mergeCell ref="C6:D6"/>
    <mergeCell ref="A95:A96"/>
    <mergeCell ref="A133:H133"/>
    <mergeCell ref="A70:A71"/>
    <mergeCell ref="A72:A73"/>
    <mergeCell ref="A78:A79"/>
    <mergeCell ref="A80:A81"/>
    <mergeCell ref="A102:A103"/>
    <mergeCell ref="A132:C132"/>
    <mergeCell ref="B127:F127"/>
    <mergeCell ref="A99:A100"/>
    <mergeCell ref="A113:A114"/>
    <mergeCell ref="A61:A62"/>
    <mergeCell ref="A64:A65"/>
    <mergeCell ref="A93:A94"/>
    <mergeCell ref="A74:A75"/>
    <mergeCell ref="A83:A84"/>
    <mergeCell ref="A87:A88"/>
    <mergeCell ref="A85:A86"/>
    <mergeCell ref="A89:A90"/>
    <mergeCell ref="A68:A69"/>
    <mergeCell ref="A76:A7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zoomScalePageLayoutView="0" workbookViewId="0" topLeftCell="A1">
      <selection activeCell="I24" sqref="I24"/>
    </sheetView>
  </sheetViews>
  <sheetFormatPr defaultColWidth="9.00390625" defaultRowHeight="12.75"/>
  <cols>
    <col min="1" max="1" width="35.25390625" style="20" customWidth="1"/>
    <col min="2" max="2" width="12.25390625" style="20" customWidth="1"/>
    <col min="3" max="4" width="11.75390625" style="20" customWidth="1"/>
    <col min="5" max="5" width="10.25390625" style="20" customWidth="1"/>
    <col min="6" max="6" width="11.75390625" style="20" customWidth="1"/>
    <col min="7" max="7" width="10.25390625" style="20" customWidth="1"/>
    <col min="8" max="8" width="11.75390625" style="20" customWidth="1"/>
    <col min="9" max="9" width="10.25390625" style="20" customWidth="1"/>
    <col min="10" max="10" width="11.75390625" style="20" customWidth="1"/>
    <col min="11" max="11" width="10.25390625" style="20" customWidth="1"/>
    <col min="12" max="12" width="38.00390625" style="20" customWidth="1"/>
    <col min="13" max="13" width="9.125" style="20" customWidth="1"/>
    <col min="14" max="14" width="21.625" style="20" customWidth="1"/>
    <col min="15" max="16384" width="9.125" style="20" customWidth="1"/>
  </cols>
  <sheetData>
    <row r="1" spans="1:12" ht="40.5" customHeight="1">
      <c r="A1" s="128" t="s">
        <v>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40" t="s">
        <v>67</v>
      </c>
    </row>
    <row r="2" spans="1:12" ht="33" customHeight="1">
      <c r="A2" s="129" t="s">
        <v>23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23"/>
    </row>
    <row r="3" spans="1:12" s="1" customFormat="1" ht="3" customHeight="1">
      <c r="A3" s="24"/>
      <c r="B3" s="132"/>
      <c r="C3" s="132"/>
      <c r="D3" s="132"/>
      <c r="E3" s="25"/>
      <c r="F3" s="133"/>
      <c r="G3" s="133"/>
      <c r="H3" s="133"/>
      <c r="I3" s="133"/>
      <c r="J3" s="133"/>
      <c r="K3" s="26"/>
      <c r="L3" s="27"/>
    </row>
    <row r="4" spans="1:12" s="1" customFormat="1" ht="15.75" customHeight="1">
      <c r="A4" s="137" t="s">
        <v>63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27"/>
    </row>
    <row r="5" spans="1:12" s="1" customFormat="1" ht="16.5">
      <c r="A5" s="130" t="s">
        <v>52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27"/>
    </row>
    <row r="6" spans="1:12" s="1" customFormat="1" ht="16.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4" s="1" customFormat="1" ht="16.5">
      <c r="A7" s="29"/>
      <c r="B7" s="28"/>
      <c r="C7" s="28"/>
      <c r="D7" s="28"/>
      <c r="E7" s="28"/>
      <c r="F7" s="18"/>
      <c r="G7" s="18"/>
      <c r="H7" s="136"/>
      <c r="I7" s="136"/>
      <c r="J7" s="136"/>
      <c r="K7" s="18"/>
      <c r="L7" s="30"/>
      <c r="M7" s="21"/>
      <c r="N7" s="21"/>
    </row>
    <row r="8" spans="1:14" s="1" customFormat="1" ht="20.25" customHeight="1">
      <c r="A8" s="138" t="s">
        <v>0</v>
      </c>
      <c r="B8" s="138" t="s">
        <v>1</v>
      </c>
      <c r="C8" s="31" t="s">
        <v>30</v>
      </c>
      <c r="D8" s="31" t="s">
        <v>34</v>
      </c>
      <c r="E8" s="134" t="s">
        <v>40</v>
      </c>
      <c r="F8" s="31" t="s">
        <v>41</v>
      </c>
      <c r="G8" s="134" t="s">
        <v>46</v>
      </c>
      <c r="H8" s="31" t="s">
        <v>42</v>
      </c>
      <c r="I8" s="134" t="s">
        <v>47</v>
      </c>
      <c r="J8" s="31" t="s">
        <v>43</v>
      </c>
      <c r="K8" s="134" t="s">
        <v>48</v>
      </c>
      <c r="L8" s="135" t="s">
        <v>49</v>
      </c>
      <c r="M8" s="21"/>
      <c r="N8" s="21"/>
    </row>
    <row r="9" spans="1:14" s="1" customFormat="1" ht="63.75" customHeight="1">
      <c r="A9" s="138"/>
      <c r="B9" s="138"/>
      <c r="C9" s="24" t="s">
        <v>2</v>
      </c>
      <c r="D9" s="31" t="s">
        <v>3</v>
      </c>
      <c r="E9" s="134"/>
      <c r="F9" s="24" t="s">
        <v>4</v>
      </c>
      <c r="G9" s="134"/>
      <c r="H9" s="24" t="s">
        <v>4</v>
      </c>
      <c r="I9" s="134"/>
      <c r="J9" s="24" t="s">
        <v>4</v>
      </c>
      <c r="K9" s="134"/>
      <c r="L9" s="135"/>
      <c r="M9" s="21"/>
      <c r="N9" s="21"/>
    </row>
    <row r="10" spans="1:12" ht="48.75" customHeight="1">
      <c r="A10" s="33" t="s">
        <v>50</v>
      </c>
      <c r="B10" s="31" t="s">
        <v>5</v>
      </c>
      <c r="C10" s="34">
        <f>малые!D8</f>
        <v>1863</v>
      </c>
      <c r="D10" s="34">
        <f>малые!E8</f>
        <v>1858.9999999999998</v>
      </c>
      <c r="E10" s="35">
        <f>D10/C10*100</f>
        <v>99.78529253891571</v>
      </c>
      <c r="F10" s="34">
        <f>малые!F8</f>
        <v>1866</v>
      </c>
      <c r="G10" s="35">
        <f>F10/D10*100</f>
        <v>100.3765465303927</v>
      </c>
      <c r="H10" s="34">
        <f>малые!G8</f>
        <v>1921.223880597015</v>
      </c>
      <c r="I10" s="35">
        <f>H10/F10*100</f>
        <v>102.95947913167282</v>
      </c>
      <c r="J10" s="34">
        <f>малые!H8</f>
        <v>2000</v>
      </c>
      <c r="K10" s="35">
        <f>J10/H10*100</f>
        <v>104.10030919345566</v>
      </c>
      <c r="L10" s="36"/>
    </row>
    <row r="11" spans="1:12" ht="47.25" customHeight="1">
      <c r="A11" s="33" t="s">
        <v>51</v>
      </c>
      <c r="B11" s="32" t="s">
        <v>9</v>
      </c>
      <c r="C11" s="34">
        <f>малые!D33</f>
        <v>1857</v>
      </c>
      <c r="D11" s="34">
        <f>малые!E33</f>
        <v>1853</v>
      </c>
      <c r="E11" s="35">
        <f>D11/C11*100</f>
        <v>99.78459881529348</v>
      </c>
      <c r="F11" s="34">
        <f>малые!F33</f>
        <v>1856</v>
      </c>
      <c r="G11" s="35">
        <f>F11/D11*100</f>
        <v>100.1618996222342</v>
      </c>
      <c r="H11" s="34">
        <f>малые!G33</f>
        <v>1860</v>
      </c>
      <c r="I11" s="35">
        <f>H11/F11*100</f>
        <v>100.21551724137932</v>
      </c>
      <c r="J11" s="34">
        <f>малые!H33</f>
        <v>1865</v>
      </c>
      <c r="K11" s="35">
        <f>J11/H11*100</f>
        <v>100.26881720430107</v>
      </c>
      <c r="L11" s="36"/>
    </row>
    <row r="12" spans="1:12" ht="16.5">
      <c r="A12" s="37"/>
      <c r="B12" s="38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6.5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6.5">
      <c r="A14" s="37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6.5">
      <c r="A15" s="37"/>
      <c r="B15" s="37"/>
      <c r="C15" s="37"/>
      <c r="D15" s="37"/>
      <c r="E15" s="37"/>
      <c r="F15" s="37"/>
      <c r="G15" s="37"/>
      <c r="H15" s="37"/>
      <c r="I15" s="37"/>
      <c r="J15" s="39"/>
      <c r="K15" s="39"/>
      <c r="L15" s="37"/>
    </row>
    <row r="16" spans="1:12" s="12" customFormat="1" ht="33">
      <c r="A16" s="40" t="s">
        <v>19</v>
      </c>
      <c r="B16" s="119" t="s">
        <v>65</v>
      </c>
      <c r="C16" s="119"/>
      <c r="D16" s="119"/>
      <c r="E16" s="119"/>
      <c r="F16" s="119"/>
      <c r="G16" s="18"/>
      <c r="H16" s="41"/>
      <c r="I16" s="41"/>
      <c r="J16" s="41"/>
      <c r="K16" s="41"/>
      <c r="L16" s="40"/>
    </row>
    <row r="17" spans="1:12" s="12" customFormat="1" ht="16.5">
      <c r="A17" s="40"/>
      <c r="B17" s="128" t="s">
        <v>17</v>
      </c>
      <c r="C17" s="128"/>
      <c r="D17" s="128"/>
      <c r="E17" s="128"/>
      <c r="F17" s="128"/>
      <c r="G17" s="18"/>
      <c r="H17" s="41"/>
      <c r="I17" s="41"/>
      <c r="J17" s="41"/>
      <c r="K17" s="41"/>
      <c r="L17" s="40"/>
    </row>
    <row r="18" spans="1:12" s="14" customFormat="1" ht="16.5">
      <c r="A18" s="29"/>
      <c r="B18" s="29"/>
      <c r="C18" s="42"/>
      <c r="D18" s="42"/>
      <c r="E18" s="42"/>
      <c r="F18" s="42"/>
      <c r="G18" s="42"/>
      <c r="H18" s="42"/>
      <c r="I18" s="42"/>
      <c r="J18" s="42"/>
      <c r="K18" s="42"/>
      <c r="L18" s="29"/>
    </row>
    <row r="19" spans="1:12" s="14" customFormat="1" ht="16.5">
      <c r="A19" s="29" t="s">
        <v>18</v>
      </c>
      <c r="B19" s="117" t="s">
        <v>66</v>
      </c>
      <c r="C19" s="117"/>
      <c r="D19" s="117"/>
      <c r="E19" s="117"/>
      <c r="F19" s="117"/>
      <c r="G19" s="28"/>
      <c r="H19" s="42"/>
      <c r="I19" s="42"/>
      <c r="J19" s="42"/>
      <c r="K19" s="42"/>
      <c r="L19" s="29"/>
    </row>
    <row r="20" spans="1:12" s="14" customFormat="1" ht="16.5">
      <c r="A20" s="29"/>
      <c r="B20" s="130" t="s">
        <v>17</v>
      </c>
      <c r="C20" s="130"/>
      <c r="D20" s="130"/>
      <c r="E20" s="130"/>
      <c r="F20" s="130"/>
      <c r="G20" s="28"/>
      <c r="H20" s="42"/>
      <c r="I20" s="42"/>
      <c r="J20" s="42"/>
      <c r="K20" s="42"/>
      <c r="L20" s="29"/>
    </row>
    <row r="21" spans="1:12" ht="15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sheetProtection formatRows="0"/>
  <mergeCells count="19">
    <mergeCell ref="L8:L9"/>
    <mergeCell ref="H7:J7"/>
    <mergeCell ref="I8:I9"/>
    <mergeCell ref="A4:K4"/>
    <mergeCell ref="A5:K5"/>
    <mergeCell ref="A8:A9"/>
    <mergeCell ref="B8:B9"/>
    <mergeCell ref="E8:E9"/>
    <mergeCell ref="K8:K9"/>
    <mergeCell ref="A1:K1"/>
    <mergeCell ref="A2:K2"/>
    <mergeCell ref="B19:F19"/>
    <mergeCell ref="B20:F20"/>
    <mergeCell ref="B16:F16"/>
    <mergeCell ref="A6:L6"/>
    <mergeCell ref="B17:F17"/>
    <mergeCell ref="B3:D3"/>
    <mergeCell ref="F3:J3"/>
    <mergeCell ref="G8:G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Карякина Надежда Васильевна</cp:lastModifiedBy>
  <cp:lastPrinted>2020-08-31T12:06:42Z</cp:lastPrinted>
  <dcterms:created xsi:type="dcterms:W3CDTF">2010-07-20T04:41:48Z</dcterms:created>
  <dcterms:modified xsi:type="dcterms:W3CDTF">2020-09-23T09:32:51Z</dcterms:modified>
  <cp:category/>
  <cp:version/>
  <cp:contentType/>
  <cp:contentStatus/>
</cp:coreProperties>
</file>