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400" windowHeight="56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<sst xmlns="http://schemas.openxmlformats.org/spreadsheetml/2006/main" count="54" uniqueCount="42">
  <si>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Приложение 2 к письму №            от            г.</t>
  </si>
  <si>
    <t>Выселковский р-н</t>
  </si>
  <si>
    <t>за</t>
  </si>
  <si>
    <t>№ п/п</t>
  </si>
  <si>
    <t>Наименование отрасли / предприятия</t>
  </si>
  <si>
    <t>ИНН организации АПК</t>
  </si>
  <si>
    <t>Выручка от реализации товаров (работ, услуг) собственного производства в действ. ценах***, тыс.руб.</t>
  </si>
  <si>
    <t xml:space="preserve">Финансовый результат - прибыль (убыток) стр.140 ф.2***, тыс.руб. 
 </t>
  </si>
  <si>
    <t xml:space="preserve">Перечислено налогов во все уровни бюджета (без единого соц. налога) - всего, тыс.руб. 
 </t>
  </si>
  <si>
    <t xml:space="preserve">Просроченная задолженность по налоговым платежам в консолидированный бюджет края
 </t>
  </si>
  <si>
    <t>Причины снижения, увеличения платежей по предприятиям, допустившим снижение, увеличение по налогу более 500 тыс. рублей</t>
  </si>
  <si>
    <t xml:space="preserve">Всего, тыс.руб. 
 </t>
  </si>
  <si>
    <t>в том числе</t>
  </si>
  <si>
    <t xml:space="preserve">Налог на прибыль, тыс.руб. 
 </t>
  </si>
  <si>
    <t xml:space="preserve">НДФЛ, тыс.руб. 
 </t>
  </si>
  <si>
    <t>Налог на имущество, тыс. руб.</t>
  </si>
  <si>
    <t xml:space="preserve">Единый сельхоз. налог, тыс.руб. 
 </t>
  </si>
  <si>
    <t xml:space="preserve">Земельный налог, тыс.руб. 
 </t>
  </si>
  <si>
    <t xml:space="preserve">Арендная плата за землю, тыс.руб. 
 </t>
  </si>
  <si>
    <t xml:space="preserve">Прочие платежи, тыс.руб. 
 </t>
  </si>
  <si>
    <t>всего, тыс.руб.</t>
  </si>
  <si>
    <t>в т.ч. реструктурированная, тыс.руб.</t>
  </si>
  <si>
    <t>ООО "Югмельпродукт"</t>
  </si>
  <si>
    <t>ООО "НАТ"</t>
  </si>
  <si>
    <t>2019* к 2018*, +/-</t>
  </si>
  <si>
    <t>2019* к 2018*, %</t>
  </si>
  <si>
    <t>ООО "АФ им.Ильича"</t>
  </si>
  <si>
    <t>ООО "МИГ"</t>
  </si>
  <si>
    <t>ООО "Кристалл-Агро"</t>
  </si>
  <si>
    <t>ООО "Заря"</t>
  </si>
  <si>
    <t>ООО "Кавказ"</t>
  </si>
  <si>
    <t>ООО "Зенит"</t>
  </si>
  <si>
    <t>ООО "МТС-Агропроект"</t>
  </si>
  <si>
    <t>ООО "Выселковский рыбхоз"</t>
  </si>
  <si>
    <t>ООО "Сыры Кубани"</t>
  </si>
  <si>
    <t xml:space="preserve">                   Перечислено налогов в консолидируемый бюджет края</t>
  </si>
  <si>
    <t>ООО "Русь"</t>
  </si>
  <si>
    <t>2021* к 2020*, +/-</t>
  </si>
  <si>
    <t>2021* к 2020*, %</t>
  </si>
  <si>
    <t>АО фирма "Агрокомплекс" им.Н.И.Ткачева</t>
  </si>
  <si>
    <t>январь-сентябрь    2021 г.</t>
  </si>
  <si>
    <t>Итого по сельскохозяйственным и перерабатывающим предприятиям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</si>
</sst>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#,##0.0"/>
    <numFmt numFmtId="166" formatCode="0.0"/>
    <numFmt numFmtId="167" formatCode="0.000"/>
    <numFmt numFmtId="168" formatCode="#,##0.000"/>
  </numFmts>
  <fonts count="4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0" fontId="1" fillId="34" borderId="11" xfId="0" applyNumberFormat="1" applyFont="1" applyFill="1" applyBorder="1" applyAlignment="1">
      <alignment horizontal="right" vertical="center" wrapText="1"/>
    </xf>
    <xf numFmtId="0" fontId="1" fillId="35" borderId="0" xfId="0" applyNumberFormat="1" applyFont="1" applyFill="1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164" fontId="1" fillId="34" borderId="11" xfId="0" applyNumberFormat="1" applyFont="1" applyFill="1" applyBorder="1" applyAlignment="1">
      <alignment horizontal="right" vertical="center" wrapText="1"/>
    </xf>
    <xf numFmtId="2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 quotePrefix="1">
      <alignment horizontal="left" wrapText="1"/>
    </xf>
    <xf numFmtId="0" fontId="1" fillId="37" borderId="11" xfId="0" applyNumberFormat="1" applyFont="1" applyFill="1" applyBorder="1" applyAlignment="1">
      <alignment horizontal="center" vertical="center" wrapText="1"/>
    </xf>
    <xf numFmtId="3" fontId="1" fillId="37" borderId="11" xfId="0" applyNumberFormat="1" applyFont="1" applyFill="1" applyBorder="1" applyAlignment="1">
      <alignment horizontal="center" vertical="center" wrapText="1"/>
    </xf>
    <xf numFmtId="4" fontId="1" fillId="37" borderId="11" xfId="0" applyNumberFormat="1" applyFont="1" applyFill="1" applyBorder="1" applyAlignment="1">
      <alignment horizontal="right" vertical="center" wrapText="1"/>
    </xf>
    <xf numFmtId="2" fontId="1" fillId="37" borderId="11" xfId="0" applyNumberFormat="1" applyFont="1" applyFill="1" applyBorder="1" applyAlignment="1">
      <alignment horizontal="right" vertical="center" wrapText="1"/>
    </xf>
    <xf numFmtId="164" fontId="1" fillId="37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right" vertical="center" wrapText="1"/>
    </xf>
    <xf numFmtId="0" fontId="1" fillId="37" borderId="0" xfId="0" applyNumberFormat="1" applyFont="1" applyFill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38" borderId="11" xfId="0" applyNumberFormat="1" applyFont="1" applyFill="1" applyBorder="1" applyAlignment="1">
      <alignment horizontal="left" vertical="center" wrapText="1"/>
    </xf>
    <xf numFmtId="0" fontId="1" fillId="38" borderId="11" xfId="0" applyNumberFormat="1" applyFont="1" applyFill="1" applyBorder="1" applyAlignment="1">
      <alignment horizontal="right" vertical="center" wrapText="1"/>
    </xf>
    <xf numFmtId="0" fontId="1" fillId="38" borderId="0" xfId="0" applyNumberFormat="1" applyFon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left" vertical="center" wrapText="1"/>
    </xf>
    <xf numFmtId="0" fontId="46" fillId="35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2" fontId="8" fillId="33" borderId="11" xfId="0" applyNumberFormat="1" applyFont="1" applyFill="1" applyBorder="1" applyAlignment="1">
      <alignment horizontal="right" vertical="center" wrapText="1"/>
    </xf>
    <xf numFmtId="4" fontId="8" fillId="37" borderId="11" xfId="0" applyNumberFormat="1" applyFont="1" applyFill="1" applyBorder="1" applyAlignment="1">
      <alignment horizontal="right" vertical="center" wrapText="1"/>
    </xf>
    <xf numFmtId="2" fontId="8" fillId="37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166" fontId="8" fillId="33" borderId="11" xfId="0" applyNumberFormat="1" applyFont="1" applyFill="1" applyBorder="1" applyAlignment="1">
      <alignment horizontal="right" vertical="center" wrapText="1"/>
    </xf>
    <xf numFmtId="166" fontId="8" fillId="37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10" fillId="33" borderId="1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left" wrapText="1"/>
    </xf>
    <xf numFmtId="0" fontId="46" fillId="37" borderId="11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166" fontId="6" fillId="33" borderId="11" xfId="0" applyNumberFormat="1" applyFont="1" applyFill="1" applyBorder="1" applyAlignment="1">
      <alignment horizontal="right" vertical="center" wrapText="1"/>
    </xf>
    <xf numFmtId="165" fontId="6" fillId="33" borderId="11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FFE0"/>
      <rgbColor rgb="00CCFFFF"/>
      <rgbColor rgb="00DED9CC"/>
      <rgbColor rgb="00FCFA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35"/>
  <sheetViews>
    <sheetView tabSelected="1" zoomScale="90" zoomScaleNormal="90" zoomScalePageLayoutView="0" workbookViewId="0" topLeftCell="A2">
      <selection activeCell="L30" sqref="L30:M30"/>
    </sheetView>
  </sheetViews>
  <sheetFormatPr defaultColWidth="10.33203125" defaultRowHeight="11.25"/>
  <cols>
    <col min="1" max="1" width="5.66015625" style="1" customWidth="1"/>
    <col min="2" max="2" width="29.83203125" style="1" customWidth="1"/>
    <col min="3" max="3" width="18.66015625" style="1" hidden="1" customWidth="1"/>
    <col min="4" max="4" width="15.83203125" style="1" hidden="1" customWidth="1"/>
    <col min="5" max="5" width="16" style="1" hidden="1" customWidth="1"/>
    <col min="6" max="6" width="14.5" style="1" hidden="1" customWidth="1"/>
    <col min="7" max="7" width="14.66015625" style="1" hidden="1" customWidth="1"/>
    <col min="8" max="8" width="0.1640625" style="1" hidden="1" customWidth="1"/>
    <col min="9" max="9" width="13" style="1" hidden="1" customWidth="1"/>
    <col min="10" max="10" width="12.66015625" style="1" hidden="1" customWidth="1"/>
    <col min="11" max="11" width="10.33203125" style="1" hidden="1" customWidth="1"/>
    <col min="12" max="12" width="13" style="1" customWidth="1"/>
    <col min="13" max="13" width="12.66015625" style="1" customWidth="1"/>
    <col min="14" max="14" width="11.33203125" style="1" customWidth="1"/>
    <col min="15" max="15" width="8.5" style="1" customWidth="1"/>
    <col min="16" max="16" width="11" style="60" customWidth="1"/>
    <col min="17" max="17" width="10.33203125" style="60" customWidth="1"/>
    <col min="18" max="18" width="13.5" style="1" customWidth="1"/>
    <col min="19" max="19" width="12.66015625" style="1" customWidth="1"/>
    <col min="20" max="20" width="9.83203125" style="60" customWidth="1"/>
    <col min="21" max="21" width="9.33203125" style="60" customWidth="1"/>
    <col min="22" max="22" width="10.83203125" style="1" customWidth="1"/>
    <col min="23" max="23" width="11" style="1" customWidth="1"/>
    <col min="24" max="25" width="12" style="60" customWidth="1"/>
    <col min="26" max="26" width="11.16015625" style="1" customWidth="1"/>
    <col min="27" max="27" width="11.5" style="1" customWidth="1"/>
    <col min="28" max="28" width="11.33203125" style="60" customWidth="1"/>
    <col min="29" max="29" width="12.66015625" style="60" customWidth="1"/>
    <col min="30" max="31" width="11.5" style="1" customWidth="1"/>
    <col min="32" max="32" width="9.5" style="60" customWidth="1"/>
    <col min="33" max="33" width="9.33203125" style="60" customWidth="1"/>
    <col min="34" max="35" width="11.5" style="1" customWidth="1"/>
    <col min="36" max="36" width="10.5" style="60" customWidth="1"/>
    <col min="37" max="37" width="9.33203125" style="60" customWidth="1"/>
    <col min="38" max="38" width="11.5" style="1" customWidth="1"/>
    <col min="39" max="39" width="11.66015625" style="1" customWidth="1"/>
    <col min="40" max="40" width="10.33203125" style="60" customWidth="1"/>
    <col min="41" max="41" width="9.66015625" style="60" customWidth="1"/>
    <col min="42" max="45" width="10.33203125" style="1" hidden="1" customWidth="1"/>
    <col min="46" max="46" width="25.5" style="1" hidden="1" customWidth="1"/>
  </cols>
  <sheetData>
    <row r="1" spans="1:46" s="1" customFormat="1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2" t="s">
        <v>0</v>
      </c>
      <c r="N1" s="72"/>
      <c r="O1" s="72"/>
      <c r="P1" s="72"/>
      <c r="Q1" s="72"/>
      <c r="R1" s="72"/>
      <c r="S1" s="3"/>
      <c r="T1" s="51"/>
      <c r="U1" s="51"/>
      <c r="V1" s="3"/>
      <c r="W1" s="3"/>
      <c r="X1" s="51"/>
      <c r="Y1" s="51"/>
      <c r="Z1" s="3"/>
      <c r="AA1" s="3"/>
      <c r="AB1" s="51"/>
      <c r="AC1" s="51"/>
      <c r="AD1" s="3"/>
      <c r="AE1" s="3"/>
      <c r="AF1" s="51"/>
      <c r="AG1" s="51"/>
      <c r="AH1" s="3"/>
      <c r="AI1" s="3"/>
      <c r="AJ1" s="51"/>
      <c r="AK1" s="51"/>
      <c r="AL1" s="3"/>
      <c r="AM1" s="3"/>
      <c r="AN1" s="51"/>
      <c r="AO1" s="51"/>
      <c r="AP1" s="3"/>
      <c r="AQ1" s="3"/>
      <c r="AR1" s="3"/>
      <c r="AS1" s="3"/>
      <c r="AT1" s="3"/>
    </row>
    <row r="2" spans="1:46" s="1" customFormat="1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1"/>
      <c r="Q2" s="51"/>
      <c r="R2" s="3"/>
      <c r="S2" s="3"/>
      <c r="T2" s="51"/>
      <c r="U2" s="51"/>
      <c r="V2" s="3"/>
      <c r="W2" s="3"/>
      <c r="X2" s="51"/>
      <c r="Y2" s="51"/>
      <c r="Z2" s="3"/>
      <c r="AA2" s="3"/>
      <c r="AB2" s="51"/>
      <c r="AC2" s="51"/>
      <c r="AD2" s="3"/>
      <c r="AE2" s="3"/>
      <c r="AF2" s="51"/>
      <c r="AG2" s="51"/>
      <c r="AH2" s="3"/>
      <c r="AI2" s="3"/>
      <c r="AJ2" s="51"/>
      <c r="AK2" s="51"/>
      <c r="AL2" s="3"/>
      <c r="AM2" s="3"/>
      <c r="AN2" s="51"/>
      <c r="AO2" s="51"/>
      <c r="AP2" s="3"/>
      <c r="AQ2" s="3"/>
      <c r="AR2" s="3"/>
      <c r="AS2" s="3"/>
      <c r="AT2" s="3"/>
    </row>
    <row r="3" spans="1:46" s="1" customFormat="1" ht="18.75" customHeight="1">
      <c r="A3" s="2"/>
      <c r="B3" s="86"/>
      <c r="C3" s="86"/>
      <c r="D3" s="86"/>
      <c r="E3" s="86"/>
      <c r="F3" s="86"/>
      <c r="G3" s="86"/>
      <c r="H3" s="86" t="s">
        <v>1</v>
      </c>
      <c r="I3" s="86"/>
      <c r="J3" s="86"/>
      <c r="K3" s="86"/>
      <c r="L3" s="49" t="s">
        <v>2</v>
      </c>
      <c r="M3" s="83" t="s">
        <v>40</v>
      </c>
      <c r="N3" s="84"/>
      <c r="O3" s="84"/>
      <c r="P3" s="85"/>
      <c r="Q3" s="51"/>
      <c r="R3" s="3"/>
      <c r="S3" s="3"/>
      <c r="T3" s="51"/>
      <c r="U3" s="51"/>
      <c r="V3" s="3"/>
      <c r="W3" s="3"/>
      <c r="X3" s="51"/>
      <c r="Y3" s="51"/>
      <c r="Z3" s="3"/>
      <c r="AA3" s="3"/>
      <c r="AB3" s="51"/>
      <c r="AC3" s="51"/>
      <c r="AD3" s="3"/>
      <c r="AE3" s="3"/>
      <c r="AF3" s="51"/>
      <c r="AG3" s="51"/>
      <c r="AH3" s="3"/>
      <c r="AI3" s="3"/>
      <c r="AJ3" s="51"/>
      <c r="AK3" s="51"/>
      <c r="AL3" s="3"/>
      <c r="AM3" s="3"/>
      <c r="AN3" s="51"/>
      <c r="AO3" s="51"/>
      <c r="AP3" s="3"/>
      <c r="AQ3" s="3"/>
      <c r="AR3" s="3"/>
      <c r="AS3" s="3"/>
      <c r="AT3" s="3"/>
    </row>
    <row r="4" spans="1:46" s="1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/>
      <c r="M4" s="50"/>
      <c r="N4" s="50"/>
      <c r="O4" s="50"/>
      <c r="P4" s="52"/>
      <c r="Q4" s="52"/>
      <c r="R4" s="4"/>
      <c r="S4" s="4"/>
      <c r="T4" s="52"/>
      <c r="U4" s="52"/>
      <c r="V4" s="4"/>
      <c r="W4" s="4"/>
      <c r="X4" s="52"/>
      <c r="Y4" s="52"/>
      <c r="Z4" s="4"/>
      <c r="AA4" s="4"/>
      <c r="AB4" s="52"/>
      <c r="AC4" s="52"/>
      <c r="AD4" s="4"/>
      <c r="AE4" s="4"/>
      <c r="AF4" s="52"/>
      <c r="AG4" s="52"/>
      <c r="AH4" s="4"/>
      <c r="AI4" s="4"/>
      <c r="AJ4" s="52"/>
      <c r="AK4" s="52"/>
      <c r="AL4" s="4"/>
      <c r="AM4" s="4"/>
      <c r="AN4" s="52"/>
      <c r="AO4" s="52"/>
      <c r="AP4" s="4"/>
      <c r="AQ4" s="4"/>
      <c r="AR4" s="4"/>
      <c r="AS4" s="4"/>
      <c r="AT4" s="4"/>
    </row>
    <row r="5" spans="1:46" s="1" customFormat="1" ht="30.75" customHeight="1">
      <c r="A5" s="77" t="s">
        <v>3</v>
      </c>
      <c r="B5" s="77" t="s">
        <v>4</v>
      </c>
      <c r="C5" s="77" t="s">
        <v>5</v>
      </c>
      <c r="D5" s="77" t="s">
        <v>6</v>
      </c>
      <c r="E5" s="77"/>
      <c r="F5" s="5" t="s">
        <v>7</v>
      </c>
      <c r="G5" s="5"/>
      <c r="H5" s="77" t="s">
        <v>8</v>
      </c>
      <c r="I5" s="77"/>
      <c r="J5" s="77" t="s">
        <v>24</v>
      </c>
      <c r="K5" s="77" t="s">
        <v>25</v>
      </c>
      <c r="L5" s="80" t="s">
        <v>35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2"/>
      <c r="AP5" s="77" t="s">
        <v>9</v>
      </c>
      <c r="AQ5" s="77"/>
      <c r="AR5" s="77"/>
      <c r="AS5" s="77"/>
      <c r="AT5" s="77" t="s">
        <v>10</v>
      </c>
    </row>
    <row r="6" spans="1:46" s="1" customFormat="1" ht="30.75" customHeight="1">
      <c r="A6" s="77"/>
      <c r="B6" s="77"/>
      <c r="C6" s="77"/>
      <c r="D6" s="77"/>
      <c r="E6" s="77"/>
      <c r="F6" s="5"/>
      <c r="G6" s="5"/>
      <c r="H6" s="77"/>
      <c r="I6" s="77"/>
      <c r="J6" s="77"/>
      <c r="K6" s="77"/>
      <c r="L6" s="77" t="s">
        <v>11</v>
      </c>
      <c r="M6" s="77"/>
      <c r="N6" s="77" t="s">
        <v>12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</row>
    <row r="7" spans="1:46" s="1" customFormat="1" ht="48.75" customHeight="1">
      <c r="A7" s="77"/>
      <c r="B7" s="77"/>
      <c r="C7" s="77"/>
      <c r="D7" s="77"/>
      <c r="E7" s="77"/>
      <c r="F7" s="5"/>
      <c r="G7" s="5"/>
      <c r="H7" s="77"/>
      <c r="I7" s="77"/>
      <c r="J7" s="77"/>
      <c r="K7" s="77"/>
      <c r="L7" s="77"/>
      <c r="M7" s="77"/>
      <c r="N7" s="77" t="s">
        <v>13</v>
      </c>
      <c r="O7" s="77"/>
      <c r="P7" s="76" t="s">
        <v>37</v>
      </c>
      <c r="Q7" s="76" t="s">
        <v>38</v>
      </c>
      <c r="R7" s="77" t="s">
        <v>14</v>
      </c>
      <c r="S7" s="77"/>
      <c r="T7" s="76" t="s">
        <v>37</v>
      </c>
      <c r="U7" s="76" t="s">
        <v>38</v>
      </c>
      <c r="V7" s="77" t="s">
        <v>15</v>
      </c>
      <c r="W7" s="77"/>
      <c r="X7" s="76" t="s">
        <v>37</v>
      </c>
      <c r="Y7" s="76" t="s">
        <v>38</v>
      </c>
      <c r="Z7" s="77" t="s">
        <v>16</v>
      </c>
      <c r="AA7" s="77"/>
      <c r="AB7" s="76" t="s">
        <v>37</v>
      </c>
      <c r="AC7" s="76" t="s">
        <v>38</v>
      </c>
      <c r="AD7" s="77" t="s">
        <v>17</v>
      </c>
      <c r="AE7" s="77"/>
      <c r="AF7" s="76" t="s">
        <v>37</v>
      </c>
      <c r="AG7" s="76" t="s">
        <v>38</v>
      </c>
      <c r="AH7" s="77" t="s">
        <v>18</v>
      </c>
      <c r="AI7" s="77"/>
      <c r="AJ7" s="76" t="s">
        <v>37</v>
      </c>
      <c r="AK7" s="76" t="s">
        <v>38</v>
      </c>
      <c r="AL7" s="77" t="s">
        <v>19</v>
      </c>
      <c r="AM7" s="77"/>
      <c r="AN7" s="78" t="s">
        <v>37</v>
      </c>
      <c r="AO7" s="76" t="s">
        <v>38</v>
      </c>
      <c r="AP7" s="77" t="s">
        <v>20</v>
      </c>
      <c r="AQ7" s="77"/>
      <c r="AR7" s="77" t="s">
        <v>21</v>
      </c>
      <c r="AS7" s="77"/>
      <c r="AT7" s="77"/>
    </row>
    <row r="8" spans="1:46" s="1" customFormat="1" ht="12.75" customHeight="1">
      <c r="A8" s="77"/>
      <c r="B8" s="77"/>
      <c r="C8" s="77"/>
      <c r="D8" s="6">
        <v>2014</v>
      </c>
      <c r="E8" s="6">
        <v>2015</v>
      </c>
      <c r="F8" s="6">
        <v>2014</v>
      </c>
      <c r="G8" s="6">
        <v>2015</v>
      </c>
      <c r="H8" s="6">
        <v>2018</v>
      </c>
      <c r="I8" s="6">
        <v>2019</v>
      </c>
      <c r="J8" s="77"/>
      <c r="K8" s="77"/>
      <c r="L8" s="6">
        <v>2020</v>
      </c>
      <c r="M8" s="6">
        <v>2021</v>
      </c>
      <c r="N8" s="6">
        <v>2020</v>
      </c>
      <c r="O8" s="6">
        <v>2021</v>
      </c>
      <c r="P8" s="76"/>
      <c r="Q8" s="76"/>
      <c r="R8" s="6">
        <v>2020</v>
      </c>
      <c r="S8" s="6">
        <v>2021</v>
      </c>
      <c r="T8" s="76"/>
      <c r="U8" s="76"/>
      <c r="V8" s="6">
        <v>2020</v>
      </c>
      <c r="W8" s="6">
        <v>2021</v>
      </c>
      <c r="X8" s="76"/>
      <c r="Y8" s="76"/>
      <c r="Z8" s="6">
        <v>2020</v>
      </c>
      <c r="AA8" s="6">
        <v>2021</v>
      </c>
      <c r="AB8" s="76"/>
      <c r="AC8" s="76"/>
      <c r="AD8" s="6">
        <v>2020</v>
      </c>
      <c r="AE8" s="6">
        <v>2021</v>
      </c>
      <c r="AF8" s="76"/>
      <c r="AG8" s="76"/>
      <c r="AH8" s="6">
        <v>2020</v>
      </c>
      <c r="AI8" s="6">
        <v>2021</v>
      </c>
      <c r="AJ8" s="76"/>
      <c r="AK8" s="76"/>
      <c r="AL8" s="6">
        <v>2020</v>
      </c>
      <c r="AM8" s="6">
        <v>2021</v>
      </c>
      <c r="AN8" s="79"/>
      <c r="AO8" s="76"/>
      <c r="AP8" s="6">
        <v>2014</v>
      </c>
      <c r="AQ8" s="6">
        <v>2015</v>
      </c>
      <c r="AR8" s="6">
        <v>2014</v>
      </c>
      <c r="AS8" s="6">
        <v>2015</v>
      </c>
      <c r="AT8" s="77"/>
    </row>
    <row r="9" spans="1:46" s="1" customFormat="1" ht="42" customHeight="1" hidden="1">
      <c r="A9" s="16">
        <v>1</v>
      </c>
      <c r="B9" s="68" t="s">
        <v>39</v>
      </c>
      <c r="C9" s="17"/>
      <c r="D9" s="18"/>
      <c r="E9" s="18"/>
      <c r="F9" s="18"/>
      <c r="G9" s="18"/>
      <c r="H9" s="18">
        <v>235372</v>
      </c>
      <c r="I9" s="18">
        <v>406857</v>
      </c>
      <c r="J9" s="8">
        <f>I9-H9</f>
        <v>171485</v>
      </c>
      <c r="K9" s="9">
        <f>I9/H9*100</f>
        <v>172.8570093299118</v>
      </c>
      <c r="L9" s="8">
        <f>N9+R9+V9+Z9+AD9+AH9+AL9</f>
        <v>593737</v>
      </c>
      <c r="M9" s="8">
        <f>O9+S9+W9+AA9+AE9+AI9+AM9</f>
        <v>626100</v>
      </c>
      <c r="N9" s="19"/>
      <c r="O9" s="19"/>
      <c r="P9" s="53">
        <f>O9-N9</f>
        <v>0</v>
      </c>
      <c r="Q9" s="54" t="e">
        <f>O9/N9*100</f>
        <v>#DIV/0!</v>
      </c>
      <c r="R9" s="18">
        <v>486985</v>
      </c>
      <c r="S9" s="18">
        <v>494862</v>
      </c>
      <c r="T9" s="53">
        <f>S9-R9</f>
        <v>7877</v>
      </c>
      <c r="U9" s="54">
        <f>S9/R9*100</f>
        <v>101.61750361920798</v>
      </c>
      <c r="V9" s="19">
        <v>27468</v>
      </c>
      <c r="W9" s="19">
        <v>31141</v>
      </c>
      <c r="X9" s="53">
        <f>W9-V9</f>
        <v>3673</v>
      </c>
      <c r="Y9" s="61">
        <f>W9/V9*100</f>
        <v>113.3719236930246</v>
      </c>
      <c r="Z9" s="19"/>
      <c r="AA9" s="19">
        <v>13304</v>
      </c>
      <c r="AB9" s="53">
        <f>AA9-Z9</f>
        <v>13304</v>
      </c>
      <c r="AC9" s="54" t="e">
        <f>AA9/Z9*100</f>
        <v>#DIV/0!</v>
      </c>
      <c r="AD9" s="18">
        <v>20758</v>
      </c>
      <c r="AE9" s="18">
        <v>22297</v>
      </c>
      <c r="AF9" s="53">
        <f>AE9-AD9</f>
        <v>1539</v>
      </c>
      <c r="AG9" s="54">
        <f>AE9/AD9*100</f>
        <v>107.41400905674921</v>
      </c>
      <c r="AH9" s="20">
        <v>46364</v>
      </c>
      <c r="AI9" s="20">
        <v>50467</v>
      </c>
      <c r="AJ9" s="53">
        <f>AI9-AH9</f>
        <v>4103</v>
      </c>
      <c r="AK9" s="54">
        <f>AI9/AH9*100</f>
        <v>108.84953843499268</v>
      </c>
      <c r="AL9" s="18">
        <v>12162</v>
      </c>
      <c r="AM9" s="18">
        <v>14029</v>
      </c>
      <c r="AN9" s="53">
        <f>AM9-AL9</f>
        <v>1867</v>
      </c>
      <c r="AO9" s="54">
        <f>AM9/AL9*100</f>
        <v>115.35109357013648</v>
      </c>
      <c r="AP9" s="18"/>
      <c r="AQ9" s="19"/>
      <c r="AR9" s="18"/>
      <c r="AS9" s="19">
        <v>0</v>
      </c>
      <c r="AT9" s="11"/>
    </row>
    <row r="10" spans="1:46" s="1" customFormat="1" ht="18" customHeight="1" hidden="1">
      <c r="A10" s="16">
        <v>2</v>
      </c>
      <c r="B10" s="68" t="s">
        <v>26</v>
      </c>
      <c r="C10" s="17"/>
      <c r="D10" s="18"/>
      <c r="E10" s="18"/>
      <c r="F10" s="18"/>
      <c r="G10" s="18"/>
      <c r="H10" s="18">
        <v>36714</v>
      </c>
      <c r="I10" s="18">
        <v>111978</v>
      </c>
      <c r="J10" s="8">
        <f aca="true" t="shared" si="0" ref="J10:J24">I10-H10</f>
        <v>75264</v>
      </c>
      <c r="K10" s="9">
        <f aca="true" t="shared" si="1" ref="K10:K24">I10/H10*100</f>
        <v>305.00081712698153</v>
      </c>
      <c r="L10" s="8">
        <f aca="true" t="shared" si="2" ref="L10:L20">N10+R10+V10+Z10+AD10+AH10+AL10</f>
        <v>111064</v>
      </c>
      <c r="M10" s="8">
        <f aca="true" t="shared" si="3" ref="M10:M20">O10+S10+W10+AA10+AE10+AI10+AM10</f>
        <v>55917</v>
      </c>
      <c r="N10" s="20">
        <v>53836</v>
      </c>
      <c r="O10" s="19"/>
      <c r="P10" s="53">
        <f aca="true" t="shared" si="4" ref="P10:P28">O10-N10</f>
        <v>-53836</v>
      </c>
      <c r="Q10" s="54">
        <f aca="true" t="shared" si="5" ref="Q10:Q24">O10/N10*100</f>
        <v>0</v>
      </c>
      <c r="R10" s="18">
        <v>31405</v>
      </c>
      <c r="S10" s="18">
        <v>28556</v>
      </c>
      <c r="T10" s="53">
        <f aca="true" t="shared" si="6" ref="T10:T24">S10-R10</f>
        <v>-2849</v>
      </c>
      <c r="U10" s="54">
        <f aca="true" t="shared" si="7" ref="U10:U24">S10/R10*100</f>
        <v>90.92819614711033</v>
      </c>
      <c r="V10" s="19">
        <v>13300</v>
      </c>
      <c r="W10" s="19">
        <v>13100</v>
      </c>
      <c r="X10" s="53">
        <f aca="true" t="shared" si="8" ref="X10:X24">W10-V10</f>
        <v>-200</v>
      </c>
      <c r="Y10" s="61">
        <f aca="true" t="shared" si="9" ref="Y10:Y24">W10/V10*100</f>
        <v>98.49624060150376</v>
      </c>
      <c r="Z10" s="19">
        <v>0</v>
      </c>
      <c r="AA10" s="19">
        <v>0</v>
      </c>
      <c r="AB10" s="53">
        <f aca="true" t="shared" si="10" ref="AB10:AB24">AA10-Z10</f>
        <v>0</v>
      </c>
      <c r="AC10" s="54" t="e">
        <f aca="true" t="shared" si="11" ref="AC10:AC24">AA10/Z10*100</f>
        <v>#DIV/0!</v>
      </c>
      <c r="AD10" s="20">
        <v>4367</v>
      </c>
      <c r="AE10" s="20">
        <v>5052</v>
      </c>
      <c r="AF10" s="53">
        <f aca="true" t="shared" si="12" ref="AF10:AF24">AE10-AD10</f>
        <v>685</v>
      </c>
      <c r="AG10" s="54">
        <f aca="true" t="shared" si="13" ref="AG10:AG24">AE10/AD10*100</f>
        <v>115.68582550950308</v>
      </c>
      <c r="AH10" s="20">
        <v>7491</v>
      </c>
      <c r="AI10" s="20">
        <v>7419</v>
      </c>
      <c r="AJ10" s="53">
        <f aca="true" t="shared" si="14" ref="AJ10:AJ24">AI10-AH10</f>
        <v>-72</v>
      </c>
      <c r="AK10" s="54">
        <f aca="true" t="shared" si="15" ref="AK10:AK24">AI10/AH10*100</f>
        <v>99.03884661593912</v>
      </c>
      <c r="AL10" s="20">
        <v>665</v>
      </c>
      <c r="AM10" s="20">
        <v>1790</v>
      </c>
      <c r="AN10" s="53">
        <f aca="true" t="shared" si="16" ref="AN10:AN24">AM10-AL10</f>
        <v>1125</v>
      </c>
      <c r="AO10" s="54">
        <f aca="true" t="shared" si="17" ref="AO10:AO24">AM10/AL10*100</f>
        <v>269.1729323308271</v>
      </c>
      <c r="AP10" s="19"/>
      <c r="AQ10" s="19">
        <v>0</v>
      </c>
      <c r="AR10" s="19">
        <v>0</v>
      </c>
      <c r="AS10" s="19">
        <v>0</v>
      </c>
      <c r="AT10" s="11"/>
    </row>
    <row r="11" spans="1:46" s="1" customFormat="1" ht="6" customHeight="1" hidden="1">
      <c r="A11" s="16">
        <v>3</v>
      </c>
      <c r="B11" s="68" t="s">
        <v>23</v>
      </c>
      <c r="C11" s="17"/>
      <c r="D11" s="18"/>
      <c r="E11" s="18"/>
      <c r="F11" s="18"/>
      <c r="G11" s="18"/>
      <c r="H11" s="18">
        <v>1831</v>
      </c>
      <c r="I11" s="18">
        <v>2261</v>
      </c>
      <c r="J11" s="8">
        <f t="shared" si="0"/>
        <v>430</v>
      </c>
      <c r="K11" s="9">
        <f t="shared" si="1"/>
        <v>123.48443473511743</v>
      </c>
      <c r="L11" s="8">
        <f t="shared" si="2"/>
        <v>4473</v>
      </c>
      <c r="M11" s="8">
        <f t="shared" si="3"/>
        <v>4880</v>
      </c>
      <c r="N11" s="19"/>
      <c r="O11" s="19"/>
      <c r="P11" s="53">
        <f t="shared" si="4"/>
        <v>0</v>
      </c>
      <c r="Q11" s="54" t="e">
        <f t="shared" si="5"/>
        <v>#DIV/0!</v>
      </c>
      <c r="R11" s="18">
        <v>3686</v>
      </c>
      <c r="S11" s="18">
        <v>4059</v>
      </c>
      <c r="T11" s="53">
        <f t="shared" si="6"/>
        <v>373</v>
      </c>
      <c r="U11" s="54">
        <f t="shared" si="7"/>
        <v>110.11937059142703</v>
      </c>
      <c r="V11" s="19">
        <v>305</v>
      </c>
      <c r="W11" s="19">
        <v>301</v>
      </c>
      <c r="X11" s="53">
        <f t="shared" si="8"/>
        <v>-4</v>
      </c>
      <c r="Y11" s="61">
        <f t="shared" si="9"/>
        <v>98.68852459016394</v>
      </c>
      <c r="Z11" s="19"/>
      <c r="AA11" s="19"/>
      <c r="AB11" s="53">
        <f t="shared" si="10"/>
        <v>0</v>
      </c>
      <c r="AC11" s="54" t="e">
        <f t="shared" si="11"/>
        <v>#DIV/0!</v>
      </c>
      <c r="AD11" s="20">
        <v>28</v>
      </c>
      <c r="AE11" s="20">
        <v>55</v>
      </c>
      <c r="AF11" s="53">
        <f t="shared" si="12"/>
        <v>27</v>
      </c>
      <c r="AG11" s="54">
        <f t="shared" si="13"/>
        <v>196.42857142857142</v>
      </c>
      <c r="AH11" s="20">
        <v>333</v>
      </c>
      <c r="AI11" s="20">
        <v>333</v>
      </c>
      <c r="AJ11" s="53">
        <f t="shared" si="14"/>
        <v>0</v>
      </c>
      <c r="AK11" s="54">
        <f t="shared" si="15"/>
        <v>100</v>
      </c>
      <c r="AL11" s="20">
        <v>121</v>
      </c>
      <c r="AM11" s="20">
        <v>132</v>
      </c>
      <c r="AN11" s="53">
        <f t="shared" si="16"/>
        <v>11</v>
      </c>
      <c r="AO11" s="54">
        <f t="shared" si="17"/>
        <v>109.09090909090908</v>
      </c>
      <c r="AP11" s="19"/>
      <c r="AQ11" s="19">
        <v>0</v>
      </c>
      <c r="AR11" s="19">
        <v>0</v>
      </c>
      <c r="AS11" s="19">
        <v>0</v>
      </c>
      <c r="AT11" s="11"/>
    </row>
    <row r="12" spans="1:46" s="12" customFormat="1" ht="18" customHeight="1" hidden="1">
      <c r="A12" s="16"/>
      <c r="B12" s="68" t="s">
        <v>22</v>
      </c>
      <c r="C12" s="17"/>
      <c r="D12" s="18"/>
      <c r="E12" s="18"/>
      <c r="F12" s="18"/>
      <c r="G12" s="18"/>
      <c r="H12" s="20">
        <v>334.5</v>
      </c>
      <c r="I12" s="20">
        <v>420</v>
      </c>
      <c r="J12" s="8">
        <f t="shared" si="0"/>
        <v>85.5</v>
      </c>
      <c r="K12" s="9">
        <f t="shared" si="1"/>
        <v>125.56053811659194</v>
      </c>
      <c r="L12" s="8">
        <f t="shared" si="2"/>
        <v>1134.2</v>
      </c>
      <c r="M12" s="8">
        <f t="shared" si="3"/>
        <v>1211.3</v>
      </c>
      <c r="N12" s="19"/>
      <c r="O12" s="19"/>
      <c r="P12" s="53">
        <f t="shared" si="4"/>
        <v>0</v>
      </c>
      <c r="Q12" s="54" t="e">
        <f t="shared" si="5"/>
        <v>#DIV/0!</v>
      </c>
      <c r="R12" s="20">
        <v>1031</v>
      </c>
      <c r="S12" s="20">
        <v>943.2</v>
      </c>
      <c r="T12" s="53">
        <f t="shared" si="6"/>
        <v>-87.79999999999995</v>
      </c>
      <c r="U12" s="54">
        <f t="shared" si="7"/>
        <v>91.48399612027158</v>
      </c>
      <c r="V12" s="19">
        <v>0</v>
      </c>
      <c r="W12" s="19"/>
      <c r="X12" s="53">
        <f t="shared" si="8"/>
        <v>0</v>
      </c>
      <c r="Y12" s="61" t="e">
        <f t="shared" si="9"/>
        <v>#DIV/0!</v>
      </c>
      <c r="Z12" s="20">
        <v>60</v>
      </c>
      <c r="AA12" s="19">
        <v>210</v>
      </c>
      <c r="AB12" s="53">
        <f t="shared" si="10"/>
        <v>150</v>
      </c>
      <c r="AC12" s="54">
        <f t="shared" si="11"/>
        <v>350</v>
      </c>
      <c r="AD12" s="19">
        <v>0.2</v>
      </c>
      <c r="AE12" s="20">
        <v>0.8</v>
      </c>
      <c r="AF12" s="53">
        <f t="shared" si="12"/>
        <v>0.6000000000000001</v>
      </c>
      <c r="AG12" s="54">
        <f t="shared" si="13"/>
        <v>400</v>
      </c>
      <c r="AH12" s="19"/>
      <c r="AI12" s="19"/>
      <c r="AJ12" s="53">
        <f t="shared" si="14"/>
        <v>0</v>
      </c>
      <c r="AK12" s="54" t="e">
        <f t="shared" si="15"/>
        <v>#DIV/0!</v>
      </c>
      <c r="AL12" s="20">
        <v>43</v>
      </c>
      <c r="AM12" s="20">
        <v>57.3</v>
      </c>
      <c r="AN12" s="53">
        <f t="shared" si="16"/>
        <v>14.299999999999997</v>
      </c>
      <c r="AO12" s="54">
        <f t="shared" si="17"/>
        <v>133.25581395348834</v>
      </c>
      <c r="AP12" s="19"/>
      <c r="AQ12" s="19">
        <v>0</v>
      </c>
      <c r="AR12" s="19">
        <v>0</v>
      </c>
      <c r="AS12" s="19">
        <v>0</v>
      </c>
      <c r="AT12" s="11"/>
    </row>
    <row r="13" spans="1:46" s="33" customFormat="1" ht="18" customHeight="1" hidden="1">
      <c r="A13" s="27">
        <v>5</v>
      </c>
      <c r="B13" s="71" t="s">
        <v>36</v>
      </c>
      <c r="C13" s="28"/>
      <c r="D13" s="29"/>
      <c r="E13" s="29"/>
      <c r="F13" s="29"/>
      <c r="G13" s="29"/>
      <c r="H13" s="30">
        <v>448</v>
      </c>
      <c r="I13" s="30">
        <v>706</v>
      </c>
      <c r="J13" s="29">
        <f t="shared" si="0"/>
        <v>258</v>
      </c>
      <c r="K13" s="30">
        <f t="shared" si="1"/>
        <v>157.58928571428572</v>
      </c>
      <c r="L13" s="29">
        <f t="shared" si="2"/>
        <v>3301</v>
      </c>
      <c r="M13" s="29">
        <f t="shared" si="3"/>
        <v>3060</v>
      </c>
      <c r="N13" s="31"/>
      <c r="O13" s="31"/>
      <c r="P13" s="55">
        <f t="shared" si="4"/>
        <v>0</v>
      </c>
      <c r="Q13" s="56" t="e">
        <f t="shared" si="5"/>
        <v>#DIV/0!</v>
      </c>
      <c r="R13" s="30">
        <v>1135</v>
      </c>
      <c r="S13" s="30">
        <v>1007</v>
      </c>
      <c r="T13" s="55">
        <f t="shared" si="6"/>
        <v>-128</v>
      </c>
      <c r="U13" s="56">
        <f t="shared" si="7"/>
        <v>88.72246696035242</v>
      </c>
      <c r="V13" s="31">
        <v>38</v>
      </c>
      <c r="W13" s="31">
        <v>23</v>
      </c>
      <c r="X13" s="55">
        <f t="shared" si="8"/>
        <v>-15</v>
      </c>
      <c r="Y13" s="62">
        <f t="shared" si="9"/>
        <v>60.526315789473685</v>
      </c>
      <c r="Z13" s="31">
        <v>720</v>
      </c>
      <c r="AA13" s="31">
        <v>635</v>
      </c>
      <c r="AB13" s="55">
        <f t="shared" si="10"/>
        <v>-85</v>
      </c>
      <c r="AC13" s="56">
        <f t="shared" si="11"/>
        <v>88.19444444444444</v>
      </c>
      <c r="AD13" s="30">
        <v>66</v>
      </c>
      <c r="AE13" s="30">
        <v>62</v>
      </c>
      <c r="AF13" s="55">
        <f t="shared" si="12"/>
        <v>-4</v>
      </c>
      <c r="AG13" s="56">
        <f t="shared" si="13"/>
        <v>93.93939393939394</v>
      </c>
      <c r="AH13" s="31">
        <v>1281</v>
      </c>
      <c r="AI13" s="31">
        <v>1301</v>
      </c>
      <c r="AJ13" s="55">
        <f t="shared" si="14"/>
        <v>20</v>
      </c>
      <c r="AK13" s="56">
        <f t="shared" si="15"/>
        <v>101.56128024980484</v>
      </c>
      <c r="AL13" s="30">
        <v>61</v>
      </c>
      <c r="AM13" s="30">
        <v>32</v>
      </c>
      <c r="AN13" s="55">
        <f t="shared" si="16"/>
        <v>-29</v>
      </c>
      <c r="AO13" s="56">
        <f t="shared" si="17"/>
        <v>52.459016393442624</v>
      </c>
      <c r="AP13" s="31"/>
      <c r="AQ13" s="31">
        <v>0</v>
      </c>
      <c r="AR13" s="31">
        <v>0</v>
      </c>
      <c r="AS13" s="31">
        <v>0</v>
      </c>
      <c r="AT13" s="32"/>
    </row>
    <row r="14" spans="1:46" s="21" customFormat="1" ht="18" customHeight="1" hidden="1">
      <c r="A14" s="6">
        <v>6</v>
      </c>
      <c r="B14" s="7" t="s">
        <v>27</v>
      </c>
      <c r="C14" s="7"/>
      <c r="D14" s="19"/>
      <c r="E14" s="19"/>
      <c r="F14" s="19"/>
      <c r="G14" s="19"/>
      <c r="H14" s="19">
        <v>197</v>
      </c>
      <c r="I14" s="19">
        <v>204</v>
      </c>
      <c r="J14" s="8">
        <f t="shared" si="0"/>
        <v>7</v>
      </c>
      <c r="K14" s="9">
        <f t="shared" si="1"/>
        <v>103.55329949238579</v>
      </c>
      <c r="L14" s="8">
        <f>N14+R14+V14+Z14+AD14+AH14+AL14</f>
        <v>1400</v>
      </c>
      <c r="M14" s="8">
        <f>O14+S14+W14+AA14++AE14+AI14+AM14</f>
        <v>1868.5</v>
      </c>
      <c r="N14" s="19"/>
      <c r="O14" s="19"/>
      <c r="P14" s="53">
        <f t="shared" si="4"/>
        <v>0</v>
      </c>
      <c r="Q14" s="54" t="e">
        <f t="shared" si="5"/>
        <v>#DIV/0!</v>
      </c>
      <c r="R14" s="19">
        <v>578</v>
      </c>
      <c r="S14" s="19">
        <v>611</v>
      </c>
      <c r="T14" s="53">
        <f t="shared" si="6"/>
        <v>33</v>
      </c>
      <c r="U14" s="54">
        <f t="shared" si="7"/>
        <v>105.70934256055364</v>
      </c>
      <c r="V14" s="19"/>
      <c r="W14" s="19"/>
      <c r="X14" s="53">
        <f t="shared" si="8"/>
        <v>0</v>
      </c>
      <c r="Y14" s="61" t="e">
        <f t="shared" si="9"/>
        <v>#DIV/0!</v>
      </c>
      <c r="Z14" s="19">
        <v>153</v>
      </c>
      <c r="AA14" s="19">
        <v>618</v>
      </c>
      <c r="AB14" s="53">
        <f t="shared" si="10"/>
        <v>465</v>
      </c>
      <c r="AC14" s="54">
        <f t="shared" si="11"/>
        <v>403.92156862745094</v>
      </c>
      <c r="AD14" s="19">
        <v>115</v>
      </c>
      <c r="AE14" s="19">
        <v>43</v>
      </c>
      <c r="AF14" s="53">
        <f t="shared" si="12"/>
        <v>-72</v>
      </c>
      <c r="AG14" s="54">
        <f t="shared" si="13"/>
        <v>37.391304347826086</v>
      </c>
      <c r="AH14" s="19">
        <v>490</v>
      </c>
      <c r="AI14" s="19">
        <v>554.5</v>
      </c>
      <c r="AJ14" s="53">
        <f t="shared" si="14"/>
        <v>64.5</v>
      </c>
      <c r="AK14" s="54">
        <f t="shared" si="15"/>
        <v>113.16326530612244</v>
      </c>
      <c r="AL14" s="19">
        <v>64</v>
      </c>
      <c r="AM14" s="19">
        <v>42</v>
      </c>
      <c r="AN14" s="53">
        <f t="shared" si="16"/>
        <v>-22</v>
      </c>
      <c r="AO14" s="54">
        <f t="shared" si="17"/>
        <v>65.625</v>
      </c>
      <c r="AP14" s="19"/>
      <c r="AQ14" s="19">
        <v>0</v>
      </c>
      <c r="AR14" s="19">
        <v>0</v>
      </c>
      <c r="AS14" s="19">
        <v>0</v>
      </c>
      <c r="AT14" s="11"/>
    </row>
    <row r="15" spans="1:46" s="41" customFormat="1" ht="18" customHeight="1" hidden="1">
      <c r="A15" s="34">
        <v>7</v>
      </c>
      <c r="B15" s="69" t="s">
        <v>28</v>
      </c>
      <c r="C15" s="36"/>
      <c r="D15" s="37"/>
      <c r="E15" s="37"/>
      <c r="F15" s="37"/>
      <c r="G15" s="37"/>
      <c r="H15" s="37">
        <v>2033</v>
      </c>
      <c r="I15" s="37">
        <v>3022</v>
      </c>
      <c r="J15" s="38">
        <f t="shared" si="0"/>
        <v>989</v>
      </c>
      <c r="K15" s="39">
        <f t="shared" si="1"/>
        <v>148.6473192326611</v>
      </c>
      <c r="L15" s="38">
        <f>N15+R15+V15+Z15+AD15+AH15+AL15</f>
        <v>3175</v>
      </c>
      <c r="M15" s="38">
        <f>O15+S15+W15+AA15+AE15+AI15+AM15</f>
        <v>3854</v>
      </c>
      <c r="N15" s="37">
        <v>4</v>
      </c>
      <c r="O15" s="37">
        <v>378</v>
      </c>
      <c r="P15" s="57">
        <f t="shared" si="4"/>
        <v>374</v>
      </c>
      <c r="Q15" s="58">
        <f t="shared" si="5"/>
        <v>9450</v>
      </c>
      <c r="R15" s="37">
        <v>1677</v>
      </c>
      <c r="S15" s="37">
        <v>1626</v>
      </c>
      <c r="T15" s="57">
        <f t="shared" si="6"/>
        <v>-51</v>
      </c>
      <c r="U15" s="58">
        <f t="shared" si="7"/>
        <v>96.95885509838999</v>
      </c>
      <c r="V15" s="37">
        <v>846</v>
      </c>
      <c r="W15" s="37">
        <v>975</v>
      </c>
      <c r="X15" s="57">
        <f t="shared" si="8"/>
        <v>129</v>
      </c>
      <c r="Y15" s="63">
        <f t="shared" si="9"/>
        <v>115.24822695035462</v>
      </c>
      <c r="Z15" s="37"/>
      <c r="AA15" s="37"/>
      <c r="AB15" s="57">
        <f t="shared" si="10"/>
        <v>0</v>
      </c>
      <c r="AC15" s="58" t="e">
        <f t="shared" si="11"/>
        <v>#DIV/0!</v>
      </c>
      <c r="AD15" s="37">
        <v>41</v>
      </c>
      <c r="AE15" s="37">
        <v>255</v>
      </c>
      <c r="AF15" s="57">
        <f t="shared" si="12"/>
        <v>214</v>
      </c>
      <c r="AG15" s="58">
        <f t="shared" si="13"/>
        <v>621.9512195121952</v>
      </c>
      <c r="AH15" s="37">
        <v>84</v>
      </c>
      <c r="AI15" s="37">
        <v>44</v>
      </c>
      <c r="AJ15" s="57">
        <f t="shared" si="14"/>
        <v>-40</v>
      </c>
      <c r="AK15" s="58">
        <f t="shared" si="15"/>
        <v>52.38095238095239</v>
      </c>
      <c r="AL15" s="37">
        <v>523</v>
      </c>
      <c r="AM15" s="37">
        <v>576</v>
      </c>
      <c r="AN15" s="57">
        <f t="shared" si="16"/>
        <v>53</v>
      </c>
      <c r="AO15" s="58">
        <f t="shared" si="17"/>
        <v>110.1338432122371</v>
      </c>
      <c r="AP15" s="37"/>
      <c r="AQ15" s="37">
        <v>0</v>
      </c>
      <c r="AR15" s="37">
        <v>0</v>
      </c>
      <c r="AS15" s="37">
        <v>0</v>
      </c>
      <c r="AT15" s="40"/>
    </row>
    <row r="16" spans="1:46" s="44" customFormat="1" ht="18" customHeight="1" hidden="1">
      <c r="A16" s="45">
        <v>8</v>
      </c>
      <c r="B16" s="69" t="s">
        <v>29</v>
      </c>
      <c r="C16" s="35"/>
      <c r="D16" s="40"/>
      <c r="E16" s="40"/>
      <c r="F16" s="40"/>
      <c r="G16" s="40"/>
      <c r="H16" s="40">
        <v>353.7</v>
      </c>
      <c r="I16" s="40">
        <v>1860.7</v>
      </c>
      <c r="J16" s="38">
        <f t="shared" si="0"/>
        <v>1507</v>
      </c>
      <c r="K16" s="39">
        <f t="shared" si="1"/>
        <v>526.0672886627085</v>
      </c>
      <c r="L16" s="38">
        <f t="shared" si="2"/>
        <v>1446.6</v>
      </c>
      <c r="M16" s="38">
        <f t="shared" si="3"/>
        <v>5069.5</v>
      </c>
      <c r="N16" s="40"/>
      <c r="O16" s="40">
        <v>0</v>
      </c>
      <c r="P16" s="57">
        <f t="shared" si="4"/>
        <v>0</v>
      </c>
      <c r="Q16" s="58" t="e">
        <f t="shared" si="5"/>
        <v>#DIV/0!</v>
      </c>
      <c r="R16" s="40">
        <v>878.8</v>
      </c>
      <c r="S16" s="70">
        <v>1592.8</v>
      </c>
      <c r="T16" s="57">
        <f t="shared" si="6"/>
        <v>714</v>
      </c>
      <c r="U16" s="58">
        <f t="shared" si="7"/>
        <v>181.24715521165226</v>
      </c>
      <c r="V16" s="40">
        <v>104.7</v>
      </c>
      <c r="W16" s="40">
        <v>680.4</v>
      </c>
      <c r="X16" s="57">
        <f t="shared" si="8"/>
        <v>575.6999999999999</v>
      </c>
      <c r="Y16" s="63">
        <v>231.7</v>
      </c>
      <c r="Z16" s="40">
        <v>231.7</v>
      </c>
      <c r="AA16" s="40">
        <v>2526.3</v>
      </c>
      <c r="AB16" s="57">
        <f t="shared" si="10"/>
        <v>2294.6000000000004</v>
      </c>
      <c r="AC16" s="58">
        <f t="shared" si="11"/>
        <v>1090.332326283988</v>
      </c>
      <c r="AD16" s="40">
        <v>130.3</v>
      </c>
      <c r="AE16" s="40">
        <v>198.1</v>
      </c>
      <c r="AF16" s="57">
        <f t="shared" si="12"/>
        <v>67.79999999999998</v>
      </c>
      <c r="AG16" s="58">
        <f t="shared" si="13"/>
        <v>152.03376822716805</v>
      </c>
      <c r="AH16" s="40"/>
      <c r="AI16" s="40"/>
      <c r="AJ16" s="57">
        <f t="shared" si="14"/>
        <v>0</v>
      </c>
      <c r="AK16" s="58" t="e">
        <f t="shared" si="15"/>
        <v>#DIV/0!</v>
      </c>
      <c r="AL16" s="40">
        <v>101.1</v>
      </c>
      <c r="AM16" s="40">
        <v>71.9</v>
      </c>
      <c r="AN16" s="57">
        <f t="shared" si="16"/>
        <v>-29.19999999999999</v>
      </c>
      <c r="AO16" s="58">
        <f t="shared" si="17"/>
        <v>71.11770524233432</v>
      </c>
      <c r="AP16" s="40"/>
      <c r="AQ16" s="40"/>
      <c r="AR16" s="40"/>
      <c r="AS16" s="43"/>
      <c r="AT16" s="42"/>
    </row>
    <row r="17" spans="1:46" s="1" customFormat="1" ht="18" customHeight="1" hidden="1">
      <c r="A17" s="16">
        <v>9</v>
      </c>
      <c r="B17" s="68" t="s">
        <v>30</v>
      </c>
      <c r="C17" s="22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197.1</v>
      </c>
      <c r="I17" s="19">
        <v>222.9</v>
      </c>
      <c r="J17" s="8">
        <f t="shared" si="0"/>
        <v>25.80000000000001</v>
      </c>
      <c r="K17" s="9">
        <f t="shared" si="1"/>
        <v>113.08980213089804</v>
      </c>
      <c r="L17" s="8">
        <f>N17+R17+V17+Z17+AD17+AH17+AL17</f>
        <v>997</v>
      </c>
      <c r="M17" s="8">
        <f t="shared" si="3"/>
        <v>906</v>
      </c>
      <c r="N17" s="19"/>
      <c r="O17" s="19"/>
      <c r="P17" s="53">
        <f t="shared" si="4"/>
        <v>0</v>
      </c>
      <c r="Q17" s="54" t="e">
        <f t="shared" si="5"/>
        <v>#DIV/0!</v>
      </c>
      <c r="R17" s="19">
        <v>271</v>
      </c>
      <c r="S17" s="19">
        <v>279</v>
      </c>
      <c r="T17" s="53"/>
      <c r="U17" s="54">
        <f t="shared" si="7"/>
        <v>102.95202952029521</v>
      </c>
      <c r="V17" s="19">
        <v>3</v>
      </c>
      <c r="W17" s="19">
        <v>3</v>
      </c>
      <c r="X17" s="53">
        <f t="shared" si="8"/>
        <v>0</v>
      </c>
      <c r="Y17" s="61">
        <f t="shared" si="9"/>
        <v>100</v>
      </c>
      <c r="Z17" s="19">
        <v>100</v>
      </c>
      <c r="AA17" s="19"/>
      <c r="AB17" s="53">
        <f t="shared" si="10"/>
        <v>-100</v>
      </c>
      <c r="AC17" s="54">
        <f t="shared" si="11"/>
        <v>0</v>
      </c>
      <c r="AD17" s="19">
        <v>265</v>
      </c>
      <c r="AE17" s="19">
        <v>268</v>
      </c>
      <c r="AF17" s="53">
        <f t="shared" si="12"/>
        <v>3</v>
      </c>
      <c r="AG17" s="54">
        <f t="shared" si="13"/>
        <v>101.13207547169812</v>
      </c>
      <c r="AH17" s="19">
        <v>304</v>
      </c>
      <c r="AI17" s="19">
        <v>201</v>
      </c>
      <c r="AJ17" s="53">
        <f t="shared" si="14"/>
        <v>-103</v>
      </c>
      <c r="AK17" s="54">
        <f t="shared" si="15"/>
        <v>66.11842105263158</v>
      </c>
      <c r="AL17" s="19">
        <v>54</v>
      </c>
      <c r="AM17" s="19">
        <v>155</v>
      </c>
      <c r="AN17" s="53">
        <f>AM17-AL17</f>
        <v>101</v>
      </c>
      <c r="AO17" s="54">
        <f t="shared" si="17"/>
        <v>287.037037037037</v>
      </c>
      <c r="AP17" s="19">
        <v>0</v>
      </c>
      <c r="AQ17" s="19">
        <v>0</v>
      </c>
      <c r="AR17" s="19">
        <v>0</v>
      </c>
      <c r="AS17" s="19">
        <v>0</v>
      </c>
      <c r="AT17" s="11"/>
    </row>
    <row r="18" spans="1:46" s="1" customFormat="1" ht="18" customHeight="1" hidden="1">
      <c r="A18" s="16">
        <v>10</v>
      </c>
      <c r="B18" s="46" t="s">
        <v>31</v>
      </c>
      <c r="C18" s="17"/>
      <c r="D18" s="18">
        <v>1033060</v>
      </c>
      <c r="E18" s="18">
        <v>1174071</v>
      </c>
      <c r="F18" s="18">
        <v>64403</v>
      </c>
      <c r="G18" s="18">
        <v>-20520</v>
      </c>
      <c r="H18" s="18"/>
      <c r="I18" s="18"/>
      <c r="J18" s="8">
        <f t="shared" si="0"/>
        <v>0</v>
      </c>
      <c r="K18" s="9" t="e">
        <f t="shared" si="1"/>
        <v>#DIV/0!</v>
      </c>
      <c r="L18" s="8">
        <f t="shared" si="2"/>
        <v>0</v>
      </c>
      <c r="M18" s="8">
        <f t="shared" si="3"/>
        <v>0</v>
      </c>
      <c r="N18" s="19"/>
      <c r="O18" s="19"/>
      <c r="P18" s="53">
        <f t="shared" si="4"/>
        <v>0</v>
      </c>
      <c r="Q18" s="54" t="e">
        <f t="shared" si="5"/>
        <v>#DIV/0!</v>
      </c>
      <c r="R18" s="18"/>
      <c r="S18" s="18"/>
      <c r="T18" s="53">
        <f t="shared" si="6"/>
        <v>0</v>
      </c>
      <c r="U18" s="54" t="e">
        <f t="shared" si="7"/>
        <v>#DIV/0!</v>
      </c>
      <c r="V18" s="19"/>
      <c r="W18" s="19"/>
      <c r="X18" s="53">
        <f t="shared" si="8"/>
        <v>0</v>
      </c>
      <c r="Y18" s="61" t="e">
        <f t="shared" si="9"/>
        <v>#DIV/0!</v>
      </c>
      <c r="Z18" s="19"/>
      <c r="AA18" s="19"/>
      <c r="AB18" s="53">
        <f t="shared" si="10"/>
        <v>0</v>
      </c>
      <c r="AC18" s="54" t="e">
        <f t="shared" si="11"/>
        <v>#DIV/0!</v>
      </c>
      <c r="AD18" s="20"/>
      <c r="AE18" s="20"/>
      <c r="AF18" s="53">
        <f t="shared" si="12"/>
        <v>0</v>
      </c>
      <c r="AG18" s="54" t="e">
        <f t="shared" si="13"/>
        <v>#DIV/0!</v>
      </c>
      <c r="AH18" s="19"/>
      <c r="AI18" s="19"/>
      <c r="AJ18" s="53">
        <f t="shared" si="14"/>
        <v>0</v>
      </c>
      <c r="AK18" s="54" t="e">
        <f t="shared" si="15"/>
        <v>#DIV/0!</v>
      </c>
      <c r="AL18" s="20"/>
      <c r="AM18" s="20"/>
      <c r="AN18" s="53">
        <f t="shared" si="16"/>
        <v>0</v>
      </c>
      <c r="AO18" s="54" t="e">
        <f t="shared" si="17"/>
        <v>#DIV/0!</v>
      </c>
      <c r="AP18" s="19"/>
      <c r="AQ18" s="19"/>
      <c r="AR18" s="19"/>
      <c r="AS18" s="19"/>
      <c r="AT18" s="11"/>
    </row>
    <row r="19" spans="1:46" s="12" customFormat="1" ht="18" customHeight="1" hidden="1">
      <c r="A19" s="13">
        <v>11</v>
      </c>
      <c r="B19" s="47" t="s">
        <v>32</v>
      </c>
      <c r="C19" s="13"/>
      <c r="D19" s="10">
        <v>0</v>
      </c>
      <c r="E19" s="10">
        <v>0</v>
      </c>
      <c r="F19" s="10">
        <v>0</v>
      </c>
      <c r="G19" s="10">
        <v>0</v>
      </c>
      <c r="H19" s="10"/>
      <c r="I19" s="10"/>
      <c r="J19" s="8">
        <f t="shared" si="0"/>
        <v>0</v>
      </c>
      <c r="K19" s="9" t="e">
        <f t="shared" si="1"/>
        <v>#DIV/0!</v>
      </c>
      <c r="L19" s="8">
        <f t="shared" si="2"/>
        <v>0</v>
      </c>
      <c r="M19" s="8">
        <f t="shared" si="3"/>
        <v>0</v>
      </c>
      <c r="N19" s="10"/>
      <c r="O19" s="10"/>
      <c r="P19" s="53">
        <f t="shared" si="4"/>
        <v>0</v>
      </c>
      <c r="Q19" s="54" t="e">
        <f t="shared" si="5"/>
        <v>#DIV/0!</v>
      </c>
      <c r="R19" s="10"/>
      <c r="S19" s="10"/>
      <c r="T19" s="53">
        <f t="shared" si="6"/>
        <v>0</v>
      </c>
      <c r="U19" s="54" t="e">
        <f t="shared" si="7"/>
        <v>#DIV/0!</v>
      </c>
      <c r="V19" s="10"/>
      <c r="W19" s="10"/>
      <c r="X19" s="53">
        <f t="shared" si="8"/>
        <v>0</v>
      </c>
      <c r="Y19" s="61" t="e">
        <f t="shared" si="9"/>
        <v>#DIV/0!</v>
      </c>
      <c r="Z19" s="10"/>
      <c r="AA19" s="10"/>
      <c r="AB19" s="53">
        <f t="shared" si="10"/>
        <v>0</v>
      </c>
      <c r="AC19" s="54" t="e">
        <f t="shared" si="11"/>
        <v>#DIV/0!</v>
      </c>
      <c r="AD19" s="10"/>
      <c r="AE19" s="10"/>
      <c r="AF19" s="53">
        <f t="shared" si="12"/>
        <v>0</v>
      </c>
      <c r="AG19" s="54" t="e">
        <f t="shared" si="13"/>
        <v>#DIV/0!</v>
      </c>
      <c r="AH19" s="10"/>
      <c r="AI19" s="10"/>
      <c r="AJ19" s="53">
        <f t="shared" si="14"/>
        <v>0</v>
      </c>
      <c r="AK19" s="54" t="e">
        <f t="shared" si="15"/>
        <v>#DIV/0!</v>
      </c>
      <c r="AL19" s="10"/>
      <c r="AM19" s="10"/>
      <c r="AN19" s="53">
        <f t="shared" si="16"/>
        <v>0</v>
      </c>
      <c r="AO19" s="54" t="e">
        <f t="shared" si="17"/>
        <v>#DIV/0!</v>
      </c>
      <c r="AP19" s="10"/>
      <c r="AQ19" s="10"/>
      <c r="AR19" s="10"/>
      <c r="AS19" s="10"/>
      <c r="AT19" s="11"/>
    </row>
    <row r="20" spans="1:46" s="1" customFormat="1" ht="24.75" customHeight="1" hidden="1">
      <c r="A20" s="13">
        <v>12</v>
      </c>
      <c r="B20" s="67" t="s">
        <v>33</v>
      </c>
      <c r="C20" s="13"/>
      <c r="D20" s="15"/>
      <c r="E20" s="15"/>
      <c r="F20" s="15"/>
      <c r="G20" s="15"/>
      <c r="H20" s="15">
        <v>225.3</v>
      </c>
      <c r="I20" s="15">
        <v>707.5</v>
      </c>
      <c r="J20" s="8">
        <f t="shared" si="0"/>
        <v>482.2</v>
      </c>
      <c r="K20" s="9">
        <f t="shared" si="1"/>
        <v>314.0257434531735</v>
      </c>
      <c r="L20" s="8">
        <f t="shared" si="2"/>
        <v>0</v>
      </c>
      <c r="M20" s="8">
        <f t="shared" si="3"/>
        <v>0</v>
      </c>
      <c r="N20" s="15"/>
      <c r="O20" s="15"/>
      <c r="P20" s="53">
        <f t="shared" si="4"/>
        <v>0</v>
      </c>
      <c r="Q20" s="54" t="e">
        <f t="shared" si="5"/>
        <v>#DIV/0!</v>
      </c>
      <c r="R20" s="15">
        <v>0</v>
      </c>
      <c r="S20" s="15"/>
      <c r="T20" s="53">
        <f t="shared" si="6"/>
        <v>0</v>
      </c>
      <c r="U20" s="54" t="e">
        <f t="shared" si="7"/>
        <v>#DIV/0!</v>
      </c>
      <c r="V20" s="15"/>
      <c r="W20" s="15"/>
      <c r="X20" s="53">
        <f t="shared" si="8"/>
        <v>0</v>
      </c>
      <c r="Y20" s="61" t="e">
        <f t="shared" si="9"/>
        <v>#DIV/0!</v>
      </c>
      <c r="Z20" s="15"/>
      <c r="AA20" s="15"/>
      <c r="AB20" s="53">
        <f t="shared" si="10"/>
        <v>0</v>
      </c>
      <c r="AC20" s="54" t="e">
        <f t="shared" si="11"/>
        <v>#DIV/0!</v>
      </c>
      <c r="AD20" s="15"/>
      <c r="AE20" s="15"/>
      <c r="AF20" s="53">
        <f t="shared" si="12"/>
        <v>0</v>
      </c>
      <c r="AG20" s="54" t="e">
        <f t="shared" si="13"/>
        <v>#DIV/0!</v>
      </c>
      <c r="AH20" s="14"/>
      <c r="AI20" s="14"/>
      <c r="AJ20" s="53">
        <f t="shared" si="14"/>
        <v>0</v>
      </c>
      <c r="AK20" s="54" t="e">
        <f t="shared" si="15"/>
        <v>#DIV/0!</v>
      </c>
      <c r="AL20" s="14"/>
      <c r="AM20" s="14"/>
      <c r="AN20" s="53">
        <f t="shared" si="16"/>
        <v>0</v>
      </c>
      <c r="AO20" s="54" t="e">
        <f t="shared" si="17"/>
        <v>#DIV/0!</v>
      </c>
      <c r="AP20" s="14"/>
      <c r="AQ20" s="14"/>
      <c r="AR20" s="14"/>
      <c r="AS20" s="14"/>
      <c r="AT20" s="14"/>
    </row>
    <row r="21" spans="1:46" s="21" customFormat="1" ht="12.75" customHeight="1" hidden="1">
      <c r="A21" s="6"/>
      <c r="B21" s="48"/>
      <c r="C21" s="23"/>
      <c r="D21" s="10">
        <v>0</v>
      </c>
      <c r="E21" s="10">
        <v>0</v>
      </c>
      <c r="F21" s="10">
        <v>0</v>
      </c>
      <c r="G21" s="10">
        <v>0</v>
      </c>
      <c r="H21" s="10"/>
      <c r="I21" s="10"/>
      <c r="J21" s="8">
        <f t="shared" si="0"/>
        <v>0</v>
      </c>
      <c r="K21" s="9" t="e">
        <f t="shared" si="1"/>
        <v>#DIV/0!</v>
      </c>
      <c r="L21" s="8"/>
      <c r="M21" s="8"/>
      <c r="N21" s="10"/>
      <c r="O21" s="10"/>
      <c r="P21" s="53"/>
      <c r="Q21" s="54"/>
      <c r="R21" s="10"/>
      <c r="S21" s="10"/>
      <c r="T21" s="53"/>
      <c r="U21" s="54"/>
      <c r="V21" s="10"/>
      <c r="W21" s="10"/>
      <c r="X21" s="53"/>
      <c r="Y21" s="61"/>
      <c r="Z21" s="10"/>
      <c r="AA21" s="10"/>
      <c r="AB21" s="53"/>
      <c r="AC21" s="54"/>
      <c r="AD21" s="10"/>
      <c r="AE21" s="10"/>
      <c r="AF21" s="53"/>
      <c r="AG21" s="54"/>
      <c r="AH21" s="10"/>
      <c r="AI21" s="10"/>
      <c r="AJ21" s="53"/>
      <c r="AK21" s="54"/>
      <c r="AL21" s="10"/>
      <c r="AM21" s="10"/>
      <c r="AN21" s="53"/>
      <c r="AO21" s="54"/>
      <c r="AP21" s="10"/>
      <c r="AQ21" s="10"/>
      <c r="AR21" s="10"/>
      <c r="AS21" s="10"/>
      <c r="AT21" s="11"/>
    </row>
    <row r="22" spans="1:46" s="1" customFormat="1" ht="18" customHeight="1" hidden="1">
      <c r="A22" s="13">
        <v>14</v>
      </c>
      <c r="B22" s="14" t="s">
        <v>34</v>
      </c>
      <c r="C22" s="15"/>
      <c r="D22" s="15"/>
      <c r="E22" s="15"/>
      <c r="F22" s="15"/>
      <c r="G22" s="15"/>
      <c r="H22" s="15">
        <v>994</v>
      </c>
      <c r="I22" s="15">
        <v>5165</v>
      </c>
      <c r="J22" s="8">
        <f t="shared" si="0"/>
        <v>4171</v>
      </c>
      <c r="K22" s="9">
        <f t="shared" si="1"/>
        <v>519.6177062374246</v>
      </c>
      <c r="L22" s="8">
        <f>N22+R22+V22+Z22+AD22+AH22+AL22</f>
        <v>16236</v>
      </c>
      <c r="M22" s="8">
        <f>O22+S22+W22+AA22+AE22+AI22+AM22</f>
        <v>17108</v>
      </c>
      <c r="N22" s="15"/>
      <c r="O22" s="15"/>
      <c r="P22" s="53">
        <f t="shared" si="4"/>
        <v>0</v>
      </c>
      <c r="Q22" s="54" t="e">
        <f t="shared" si="5"/>
        <v>#DIV/0!</v>
      </c>
      <c r="R22" s="15">
        <v>13478</v>
      </c>
      <c r="S22" s="15">
        <v>14880</v>
      </c>
      <c r="T22" s="53">
        <f t="shared" si="6"/>
        <v>1402</v>
      </c>
      <c r="U22" s="54">
        <f t="shared" si="7"/>
        <v>110.40213681555127</v>
      </c>
      <c r="V22" s="15">
        <v>390</v>
      </c>
      <c r="W22" s="15">
        <v>398</v>
      </c>
      <c r="X22" s="53">
        <f t="shared" si="8"/>
        <v>8</v>
      </c>
      <c r="Y22" s="61">
        <f t="shared" si="9"/>
        <v>102.05128205128204</v>
      </c>
      <c r="Z22" s="15"/>
      <c r="AA22" s="15"/>
      <c r="AB22" s="53">
        <f t="shared" si="10"/>
        <v>0</v>
      </c>
      <c r="AC22" s="54" t="e">
        <f t="shared" si="11"/>
        <v>#DIV/0!</v>
      </c>
      <c r="AD22" s="15">
        <v>77</v>
      </c>
      <c r="AE22" s="15">
        <v>185</v>
      </c>
      <c r="AF22" s="53">
        <f t="shared" si="12"/>
        <v>108</v>
      </c>
      <c r="AG22" s="54">
        <f t="shared" si="13"/>
        <v>240.25974025974025</v>
      </c>
      <c r="AH22" s="15">
        <v>1739</v>
      </c>
      <c r="AI22" s="15">
        <v>10</v>
      </c>
      <c r="AJ22" s="53">
        <f t="shared" si="14"/>
        <v>-1729</v>
      </c>
      <c r="AK22" s="54">
        <f t="shared" si="15"/>
        <v>0.5750431282346177</v>
      </c>
      <c r="AL22" s="15">
        <v>552</v>
      </c>
      <c r="AM22" s="15">
        <v>1635</v>
      </c>
      <c r="AN22" s="53">
        <f t="shared" si="16"/>
        <v>1083</v>
      </c>
      <c r="AO22" s="54">
        <f t="shared" si="17"/>
        <v>296.19565217391306</v>
      </c>
      <c r="AP22" s="14"/>
      <c r="AQ22" s="14"/>
      <c r="AR22" s="14"/>
      <c r="AS22" s="14"/>
      <c r="AT22" s="14"/>
    </row>
    <row r="23" spans="1:46" s="1" customFormat="1" ht="12.75" customHeight="1" hidden="1">
      <c r="A23" s="16"/>
      <c r="B23" s="46"/>
      <c r="C23" s="22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/>
      <c r="J23" s="8">
        <f t="shared" si="0"/>
        <v>0</v>
      </c>
      <c r="K23" s="9" t="e">
        <f t="shared" si="1"/>
        <v>#DIV/0!</v>
      </c>
      <c r="L23" s="8">
        <v>0</v>
      </c>
      <c r="M23" s="8">
        <v>0</v>
      </c>
      <c r="N23" s="19"/>
      <c r="O23" s="19"/>
      <c r="P23" s="53">
        <v>0</v>
      </c>
      <c r="Q23" s="54">
        <v>0</v>
      </c>
      <c r="R23" s="19"/>
      <c r="S23" s="19"/>
      <c r="T23" s="53">
        <v>0</v>
      </c>
      <c r="U23" s="54">
        <v>0</v>
      </c>
      <c r="V23" s="19"/>
      <c r="W23" s="19"/>
      <c r="X23" s="53">
        <f t="shared" si="8"/>
        <v>0</v>
      </c>
      <c r="Y23" s="61">
        <v>0</v>
      </c>
      <c r="Z23" s="19"/>
      <c r="AA23" s="19"/>
      <c r="AB23" s="53">
        <v>0</v>
      </c>
      <c r="AC23" s="54">
        <v>0</v>
      </c>
      <c r="AD23" s="19"/>
      <c r="AE23" s="19"/>
      <c r="AF23" s="53">
        <f t="shared" si="12"/>
        <v>0</v>
      </c>
      <c r="AG23" s="54">
        <v>0</v>
      </c>
      <c r="AH23" s="19"/>
      <c r="AI23" s="19"/>
      <c r="AJ23" s="53">
        <f t="shared" si="14"/>
        <v>0</v>
      </c>
      <c r="AK23" s="54">
        <v>0</v>
      </c>
      <c r="AL23" s="19"/>
      <c r="AM23" s="19"/>
      <c r="AN23" s="53">
        <v>0</v>
      </c>
      <c r="AO23" s="54">
        <v>0</v>
      </c>
      <c r="AP23" s="19"/>
      <c r="AQ23" s="19"/>
      <c r="AR23" s="19"/>
      <c r="AS23" s="19"/>
      <c r="AT23" s="11"/>
    </row>
    <row r="24" spans="1:47" s="66" customFormat="1" ht="70.5" customHeight="1">
      <c r="A24" s="87" t="s">
        <v>41</v>
      </c>
      <c r="B24" s="88"/>
      <c r="C24" s="89"/>
      <c r="D24" s="64">
        <v>1033060</v>
      </c>
      <c r="E24" s="64">
        <v>1174071</v>
      </c>
      <c r="F24" s="64">
        <v>64403</v>
      </c>
      <c r="G24" s="64">
        <v>-20520</v>
      </c>
      <c r="H24" s="64">
        <f>SUM(H9:H23)</f>
        <v>278699.6</v>
      </c>
      <c r="I24" s="64">
        <f aca="true" t="shared" si="18" ref="I24:AS24">SUM(I9:I23)</f>
        <v>533404.1</v>
      </c>
      <c r="J24" s="64">
        <f t="shared" si="0"/>
        <v>254704.5</v>
      </c>
      <c r="K24" s="65">
        <f t="shared" si="1"/>
        <v>191.39033568760055</v>
      </c>
      <c r="L24" s="90">
        <f>SUM(L9:L23)</f>
        <v>736963.7999999999</v>
      </c>
      <c r="M24" s="90">
        <f>SUM(M9:M23)</f>
        <v>719974.3</v>
      </c>
      <c r="N24" s="90">
        <f t="shared" si="18"/>
        <v>53840</v>
      </c>
      <c r="O24" s="90">
        <f t="shared" si="18"/>
        <v>378</v>
      </c>
      <c r="P24" s="90">
        <f t="shared" si="4"/>
        <v>-53462</v>
      </c>
      <c r="Q24" s="91">
        <f t="shared" si="5"/>
        <v>0.7020802377414562</v>
      </c>
      <c r="R24" s="90">
        <f t="shared" si="18"/>
        <v>541124.8</v>
      </c>
      <c r="S24" s="90">
        <f t="shared" si="18"/>
        <v>548416</v>
      </c>
      <c r="T24" s="92">
        <f t="shared" si="6"/>
        <v>7291.199999999953</v>
      </c>
      <c r="U24" s="93">
        <f t="shared" si="7"/>
        <v>101.3474156054204</v>
      </c>
      <c r="V24" s="90">
        <f t="shared" si="18"/>
        <v>42454.7</v>
      </c>
      <c r="W24" s="90">
        <f t="shared" si="18"/>
        <v>46621.4</v>
      </c>
      <c r="X24" s="92">
        <f t="shared" si="8"/>
        <v>4166.700000000004</v>
      </c>
      <c r="Y24" s="91">
        <f t="shared" si="9"/>
        <v>109.8144610608484</v>
      </c>
      <c r="Z24" s="92">
        <f t="shared" si="18"/>
        <v>1264.7</v>
      </c>
      <c r="AA24" s="92">
        <f t="shared" si="18"/>
        <v>17293.3</v>
      </c>
      <c r="AB24" s="92">
        <f t="shared" si="10"/>
        <v>16028.599999999999</v>
      </c>
      <c r="AC24" s="93">
        <f t="shared" si="11"/>
        <v>1367.3835692259033</v>
      </c>
      <c r="AD24" s="90">
        <f t="shared" si="18"/>
        <v>25847.5</v>
      </c>
      <c r="AE24" s="90">
        <f t="shared" si="18"/>
        <v>28415.899999999998</v>
      </c>
      <c r="AF24" s="90">
        <f t="shared" si="12"/>
        <v>2568.399999999998</v>
      </c>
      <c r="AG24" s="93">
        <f t="shared" si="13"/>
        <v>109.93674436599284</v>
      </c>
      <c r="AH24" s="90">
        <f t="shared" si="18"/>
        <v>58086</v>
      </c>
      <c r="AI24" s="90">
        <f t="shared" si="18"/>
        <v>60329.5</v>
      </c>
      <c r="AJ24" s="90">
        <f t="shared" si="14"/>
        <v>2243.5</v>
      </c>
      <c r="AK24" s="93">
        <f t="shared" si="15"/>
        <v>103.86237647625933</v>
      </c>
      <c r="AL24" s="90">
        <f t="shared" si="18"/>
        <v>14346.1</v>
      </c>
      <c r="AM24" s="90">
        <f t="shared" si="18"/>
        <v>18520.2</v>
      </c>
      <c r="AN24" s="92">
        <f t="shared" si="16"/>
        <v>4174.1</v>
      </c>
      <c r="AO24" s="93">
        <f t="shared" si="17"/>
        <v>129.0957124235855</v>
      </c>
      <c r="AP24" s="94">
        <f t="shared" si="18"/>
        <v>0</v>
      </c>
      <c r="AQ24" s="94">
        <f t="shared" si="18"/>
        <v>0</v>
      </c>
      <c r="AR24" s="94">
        <f t="shared" si="18"/>
        <v>0</v>
      </c>
      <c r="AS24" s="94">
        <f t="shared" si="18"/>
        <v>0</v>
      </c>
      <c r="AT24" s="94"/>
      <c r="AU24" s="95"/>
    </row>
    <row r="25" spans="1:46" s="1" customFormat="1" ht="12.75" customHeight="1" hidden="1">
      <c r="A25" s="2"/>
      <c r="B25" s="3"/>
      <c r="C25" s="3"/>
      <c r="D25" s="2"/>
      <c r="E25" s="2"/>
      <c r="F25" s="2"/>
      <c r="G25" s="2"/>
      <c r="H25" s="2"/>
      <c r="I25" s="2"/>
      <c r="J25" s="8">
        <f>H25-I25</f>
        <v>0</v>
      </c>
      <c r="K25" s="9" t="e">
        <f>H25/I25*100</f>
        <v>#DIV/0!</v>
      </c>
      <c r="L25" s="24"/>
      <c r="M25" s="24"/>
      <c r="N25" s="24"/>
      <c r="O25" s="24"/>
      <c r="P25" s="53">
        <f t="shared" si="4"/>
        <v>0</v>
      </c>
      <c r="Q25" s="59"/>
      <c r="R25" s="3"/>
      <c r="S25" s="3"/>
      <c r="T25" s="59"/>
      <c r="U25" s="59"/>
      <c r="V25" s="3"/>
      <c r="W25" s="3"/>
      <c r="X25" s="59"/>
      <c r="Y25" s="59"/>
      <c r="Z25" s="3"/>
      <c r="AA25" s="3"/>
      <c r="AB25" s="59"/>
      <c r="AC25" s="59"/>
      <c r="AD25" s="3"/>
      <c r="AE25" s="3"/>
      <c r="AF25" s="59"/>
      <c r="AG25" s="59"/>
      <c r="AH25" s="3"/>
      <c r="AI25" s="3"/>
      <c r="AJ25" s="59"/>
      <c r="AK25" s="59"/>
      <c r="AL25" s="3"/>
      <c r="AM25" s="3"/>
      <c r="AN25" s="59"/>
      <c r="AO25" s="59"/>
      <c r="AP25" s="3"/>
      <c r="AQ25" s="3"/>
      <c r="AR25" s="3"/>
      <c r="AS25" s="3"/>
      <c r="AT25" s="3"/>
    </row>
    <row r="26" spans="1:46" s="1" customFormat="1" ht="12.75" customHeight="1" hidden="1">
      <c r="A26" s="3"/>
      <c r="B26" s="72"/>
      <c r="C26" s="72"/>
      <c r="D26" s="72"/>
      <c r="E26" s="72"/>
      <c r="F26" s="72"/>
      <c r="G26" s="72"/>
      <c r="H26" s="72"/>
      <c r="I26" s="72"/>
      <c r="J26" s="8">
        <f>H26-I26</f>
        <v>0</v>
      </c>
      <c r="K26" s="9" t="e">
        <f>H26/I26*100</f>
        <v>#DIV/0!</v>
      </c>
      <c r="L26" s="3"/>
      <c r="M26" s="3"/>
      <c r="N26" s="3"/>
      <c r="O26" s="3"/>
      <c r="P26" s="53">
        <f t="shared" si="4"/>
        <v>0</v>
      </c>
      <c r="Q26" s="51"/>
      <c r="R26" s="3"/>
      <c r="S26" s="3"/>
      <c r="T26" s="51"/>
      <c r="U26" s="51"/>
      <c r="V26" s="3"/>
      <c r="W26" s="3"/>
      <c r="X26" s="51"/>
      <c r="Y26" s="51"/>
      <c r="Z26" s="3"/>
      <c r="AA26" s="3"/>
      <c r="AB26" s="51"/>
      <c r="AC26" s="51"/>
      <c r="AD26" s="3"/>
      <c r="AE26" s="3"/>
      <c r="AF26" s="51"/>
      <c r="AG26" s="51"/>
      <c r="AH26" s="3"/>
      <c r="AI26" s="3"/>
      <c r="AJ26" s="51"/>
      <c r="AK26" s="51"/>
      <c r="AL26" s="3"/>
      <c r="AM26" s="3"/>
      <c r="AN26" s="51"/>
      <c r="AO26" s="51"/>
      <c r="AP26" s="3"/>
      <c r="AQ26" s="3"/>
      <c r="AR26" s="3"/>
      <c r="AS26" s="3"/>
      <c r="AT26" s="3"/>
    </row>
    <row r="27" spans="1:46" s="1" customFormat="1" ht="12.75" customHeight="1" hidden="1">
      <c r="A27" s="3"/>
      <c r="B27" s="72"/>
      <c r="C27" s="72"/>
      <c r="D27" s="72"/>
      <c r="E27" s="72"/>
      <c r="F27" s="72"/>
      <c r="G27" s="72"/>
      <c r="H27" s="72"/>
      <c r="I27" s="72"/>
      <c r="J27" s="8">
        <f>H27-I27</f>
        <v>0</v>
      </c>
      <c r="K27" s="9" t="e">
        <f>H27/I27*100</f>
        <v>#DIV/0!</v>
      </c>
      <c r="L27" s="3"/>
      <c r="M27" s="3"/>
      <c r="N27" s="3"/>
      <c r="O27" s="3"/>
      <c r="P27" s="53">
        <f t="shared" si="4"/>
        <v>0</v>
      </c>
      <c r="Q27" s="51"/>
      <c r="R27" s="3"/>
      <c r="S27" s="3"/>
      <c r="T27" s="51"/>
      <c r="U27" s="51"/>
      <c r="V27" s="3"/>
      <c r="W27" s="3"/>
      <c r="X27" s="51"/>
      <c r="Y27" s="51"/>
      <c r="Z27" s="3"/>
      <c r="AA27" s="3"/>
      <c r="AB27" s="51"/>
      <c r="AC27" s="51"/>
      <c r="AD27" s="3"/>
      <c r="AE27" s="3"/>
      <c r="AF27" s="51"/>
      <c r="AG27" s="51"/>
      <c r="AH27" s="3"/>
      <c r="AI27" s="3"/>
      <c r="AJ27" s="51"/>
      <c r="AK27" s="51"/>
      <c r="AL27" s="3"/>
      <c r="AM27" s="3"/>
      <c r="AN27" s="51"/>
      <c r="AO27" s="51"/>
      <c r="AP27" s="3"/>
      <c r="AQ27" s="3"/>
      <c r="AR27" s="3"/>
      <c r="AS27" s="3"/>
      <c r="AT27" s="3"/>
    </row>
    <row r="28" spans="1:46" s="1" customFormat="1" ht="12.75" customHeight="1" hidden="1">
      <c r="A28" s="2"/>
      <c r="B28" s="73"/>
      <c r="C28" s="73"/>
      <c r="D28" s="73"/>
      <c r="E28" s="73"/>
      <c r="F28" s="73"/>
      <c r="G28" s="73"/>
      <c r="H28" s="73"/>
      <c r="I28" s="73"/>
      <c r="J28" s="8">
        <f>H28-I28</f>
        <v>0</v>
      </c>
      <c r="K28" s="9" t="e">
        <f>H28/I28*100</f>
        <v>#DIV/0!</v>
      </c>
      <c r="L28" s="3"/>
      <c r="M28" s="3"/>
      <c r="N28" s="3"/>
      <c r="O28" s="3"/>
      <c r="P28" s="53">
        <f t="shared" si="4"/>
        <v>0</v>
      </c>
      <c r="Q28" s="51"/>
      <c r="R28" s="3"/>
      <c r="S28" s="3"/>
      <c r="T28" s="51"/>
      <c r="U28" s="51"/>
      <c r="V28" s="3"/>
      <c r="W28" s="3"/>
      <c r="X28" s="51"/>
      <c r="Y28" s="51"/>
      <c r="Z28" s="3"/>
      <c r="AA28" s="3"/>
      <c r="AB28" s="51"/>
      <c r="AC28" s="51"/>
      <c r="AD28" s="3"/>
      <c r="AE28" s="3"/>
      <c r="AF28" s="51"/>
      <c r="AG28" s="51"/>
      <c r="AH28" s="3"/>
      <c r="AI28" s="3"/>
      <c r="AJ28" s="51"/>
      <c r="AK28" s="51"/>
      <c r="AL28" s="3"/>
      <c r="AM28" s="3"/>
      <c r="AN28" s="51"/>
      <c r="AO28" s="51"/>
      <c r="AP28" s="3"/>
      <c r="AQ28" s="3"/>
      <c r="AR28" s="3"/>
      <c r="AS28" s="3"/>
      <c r="AT28" s="3"/>
    </row>
    <row r="29" spans="1:46" s="1" customFormat="1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1"/>
      <c r="Q29" s="51"/>
      <c r="R29" s="3"/>
      <c r="S29" s="3"/>
      <c r="T29" s="51"/>
      <c r="U29" s="51"/>
      <c r="V29" s="3"/>
      <c r="W29" s="3"/>
      <c r="X29" s="51"/>
      <c r="Y29" s="51"/>
      <c r="Z29" s="3"/>
      <c r="AA29" s="3"/>
      <c r="AB29" s="51"/>
      <c r="AC29" s="51"/>
      <c r="AD29" s="3"/>
      <c r="AE29" s="3"/>
      <c r="AF29" s="51"/>
      <c r="AG29" s="51"/>
      <c r="AH29" s="3"/>
      <c r="AI29" s="3"/>
      <c r="AJ29" s="51"/>
      <c r="AK29" s="51"/>
      <c r="AL29" s="3"/>
      <c r="AM29" s="3"/>
      <c r="AN29" s="51"/>
      <c r="AO29" s="51"/>
      <c r="AP29" s="3"/>
      <c r="AQ29" s="3"/>
      <c r="AR29" s="3"/>
      <c r="AS29" s="3"/>
      <c r="AT29" s="3"/>
    </row>
    <row r="30" spans="1:46" ht="60" customHeight="1">
      <c r="A30" s="2"/>
      <c r="B30" s="25"/>
      <c r="C30" s="3"/>
      <c r="D30" s="3"/>
      <c r="E30" s="3"/>
      <c r="F30" s="3"/>
      <c r="G30" s="3"/>
      <c r="H30" s="3"/>
      <c r="I30" s="3"/>
      <c r="J30" s="3"/>
      <c r="K30" s="3"/>
      <c r="L30" s="74"/>
      <c r="M30" s="75"/>
      <c r="N30" s="3"/>
      <c r="O30" s="3"/>
      <c r="P30" s="51"/>
      <c r="Q30" s="51"/>
      <c r="R30" s="3"/>
      <c r="S30" s="3"/>
      <c r="T30" s="51"/>
      <c r="U30" s="51"/>
      <c r="V30" s="3"/>
      <c r="W30" s="3"/>
      <c r="X30" s="51"/>
      <c r="Y30" s="51"/>
      <c r="Z30" s="3"/>
      <c r="AA30" s="3"/>
      <c r="AB30" s="51"/>
      <c r="AC30" s="51"/>
      <c r="AD30" s="3"/>
      <c r="AE30" s="3"/>
      <c r="AF30" s="51"/>
      <c r="AG30" s="51"/>
      <c r="AH30" s="3"/>
      <c r="AI30" s="3"/>
      <c r="AJ30" s="51"/>
      <c r="AK30" s="51"/>
      <c r="AL30" s="3"/>
      <c r="AM30" s="3"/>
      <c r="AN30" s="51"/>
      <c r="AO30" s="51"/>
      <c r="AP30" s="3"/>
      <c r="AQ30" s="3"/>
      <c r="AR30" s="3"/>
      <c r="AS30" s="3"/>
      <c r="AT30" s="3"/>
    </row>
    <row r="31" spans="1:46" ht="12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5"/>
      <c r="N31" s="3"/>
      <c r="O31" s="3"/>
      <c r="P31" s="51"/>
      <c r="Q31" s="51"/>
      <c r="R31" s="3"/>
      <c r="S31" s="3"/>
      <c r="T31" s="51"/>
      <c r="U31" s="51"/>
      <c r="V31" s="3"/>
      <c r="W31" s="3"/>
      <c r="X31" s="51"/>
      <c r="Y31" s="51"/>
      <c r="Z31" s="3"/>
      <c r="AA31" s="3"/>
      <c r="AB31" s="51"/>
      <c r="AC31" s="51"/>
      <c r="AD31" s="3"/>
      <c r="AE31" s="3"/>
      <c r="AF31" s="51"/>
      <c r="AG31" s="51"/>
      <c r="AH31" s="3"/>
      <c r="AI31" s="3"/>
      <c r="AJ31" s="51"/>
      <c r="AK31" s="51"/>
      <c r="AL31" s="3"/>
      <c r="AM31" s="3"/>
      <c r="AN31" s="51"/>
      <c r="AO31" s="51"/>
      <c r="AP31" s="3"/>
      <c r="AQ31" s="3"/>
      <c r="AR31" s="3"/>
      <c r="AS31" s="3"/>
      <c r="AT31" s="3"/>
    </row>
    <row r="32" spans="1:46" ht="1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1"/>
      <c r="Q32" s="51"/>
      <c r="R32" s="3"/>
      <c r="S32" s="3"/>
      <c r="T32" s="51"/>
      <c r="U32" s="51"/>
      <c r="V32" s="3"/>
      <c r="W32" s="3"/>
      <c r="X32" s="51"/>
      <c r="Y32" s="51"/>
      <c r="Z32" s="3"/>
      <c r="AA32" s="3"/>
      <c r="AB32" s="51"/>
      <c r="AC32" s="51"/>
      <c r="AD32" s="3"/>
      <c r="AE32" s="3"/>
      <c r="AF32" s="51"/>
      <c r="AG32" s="51"/>
      <c r="AH32" s="3"/>
      <c r="AI32" s="3"/>
      <c r="AJ32" s="51"/>
      <c r="AK32" s="51"/>
      <c r="AL32" s="3"/>
      <c r="AM32" s="3"/>
      <c r="AN32" s="51"/>
      <c r="AO32" s="51"/>
      <c r="AP32" s="3"/>
      <c r="AQ32" s="3"/>
      <c r="AR32" s="3"/>
      <c r="AS32" s="3"/>
      <c r="AT32" s="3"/>
    </row>
    <row r="33" spans="1:46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1"/>
      <c r="Q33" s="51"/>
      <c r="R33" s="3"/>
      <c r="S33" s="3"/>
      <c r="T33" s="51"/>
      <c r="U33" s="51"/>
      <c r="V33" s="3"/>
      <c r="W33" s="3"/>
      <c r="X33" s="51"/>
      <c r="Y33" s="51"/>
      <c r="Z33" s="3"/>
      <c r="AA33" s="3"/>
      <c r="AB33" s="51"/>
      <c r="AC33" s="51"/>
      <c r="AD33" s="3"/>
      <c r="AE33" s="3"/>
      <c r="AF33" s="51"/>
      <c r="AG33" s="51"/>
      <c r="AH33" s="3"/>
      <c r="AI33" s="3"/>
      <c r="AJ33" s="51"/>
      <c r="AK33" s="51"/>
      <c r="AL33" s="3"/>
      <c r="AM33" s="3"/>
      <c r="AN33" s="51"/>
      <c r="AO33" s="51"/>
      <c r="AP33" s="3"/>
      <c r="AQ33" s="3"/>
      <c r="AR33" s="3"/>
      <c r="AS33" s="3"/>
      <c r="AT33" s="3"/>
    </row>
    <row r="35" ht="12.75">
      <c r="H35" s="26"/>
    </row>
  </sheetData>
  <sheetProtection/>
  <mergeCells count="45">
    <mergeCell ref="B3:G3"/>
    <mergeCell ref="H3:K3"/>
    <mergeCell ref="A5:A8"/>
    <mergeCell ref="B5:B8"/>
    <mergeCell ref="C5:C8"/>
    <mergeCell ref="D5:E7"/>
    <mergeCell ref="H5:I7"/>
    <mergeCell ref="M3:P3"/>
    <mergeCell ref="P7:P8"/>
    <mergeCell ref="AD7:AE7"/>
    <mergeCell ref="R7:S7"/>
    <mergeCell ref="T7:T8"/>
    <mergeCell ref="U7:U8"/>
    <mergeCell ref="AC7:AC8"/>
    <mergeCell ref="M1:R1"/>
    <mergeCell ref="AP5:AS6"/>
    <mergeCell ref="AR7:AS7"/>
    <mergeCell ref="AG7:AG8"/>
    <mergeCell ref="AH7:AI7"/>
    <mergeCell ref="AJ7:AJ8"/>
    <mergeCell ref="AP7:AQ7"/>
    <mergeCell ref="Y7:Y8"/>
    <mergeCell ref="Z7:AA7"/>
    <mergeCell ref="AB7:AB8"/>
    <mergeCell ref="AT5:AT8"/>
    <mergeCell ref="L5:AO5"/>
    <mergeCell ref="L6:M7"/>
    <mergeCell ref="N6:AO6"/>
    <mergeCell ref="N7:O7"/>
    <mergeCell ref="A24:C24"/>
    <mergeCell ref="V7:W7"/>
    <mergeCell ref="X7:X8"/>
    <mergeCell ref="J5:J8"/>
    <mergeCell ref="K5:K8"/>
    <mergeCell ref="B26:I26"/>
    <mergeCell ref="B27:I27"/>
    <mergeCell ref="B28:I28"/>
    <mergeCell ref="L30:M30"/>
    <mergeCell ref="AO7:AO8"/>
    <mergeCell ref="AL7:AM7"/>
    <mergeCell ref="AN7:AN8"/>
    <mergeCell ref="AF7:AF8"/>
    <mergeCell ref="Q7:Q8"/>
    <mergeCell ref="AK7:AK8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2021-10-19T08:24:34Z</cp:lastPrinted>
  <dcterms:created xsi:type="dcterms:W3CDTF">2015-03-11T06:14:28Z</dcterms:created>
  <dcterms:modified xsi:type="dcterms:W3CDTF">2021-11-22T10:17:12Z</dcterms:modified>
  <cp:category/>
  <cp:version/>
  <cp:contentType/>
  <cp:contentStatus/>
  <cp:revision>1</cp:revision>
</cp:coreProperties>
</file>