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576" windowHeight="9672"/>
  </bookViews>
  <sheets>
    <sheet name="Таблица 5 птица" sheetId="8" r:id="rId1"/>
    <sheet name="Таблица 5 овцы козы" sheetId="7" r:id="rId2"/>
    <sheet name="Таблица 5 свиней" sheetId="6" r:id="rId3"/>
    <sheet name="Таблица 5 коров" sheetId="5" r:id="rId4"/>
    <sheet name="Таблица 5 КРС" sheetId="4" r:id="rId5"/>
    <sheet name="Таблица 5 молоко" sheetId="3" r:id="rId6"/>
    <sheet name="Таблица 5 скот и птица" sheetId="2" r:id="rId7"/>
    <sheet name="Таблица 5 овощи" sheetId="11" r:id="rId8"/>
    <sheet name="Таблица 6 картофель" sheetId="12" r:id="rId9"/>
    <sheet name="Лист1" sheetId="9" r:id="rId10"/>
    <sheet name="Лист2" sheetId="10" r:id="rId11"/>
  </sheets>
  <calcPr calcId="144525"/>
</workbook>
</file>

<file path=xl/calcChain.xml><?xml version="1.0" encoding="utf-8"?>
<calcChain xmlns="http://schemas.openxmlformats.org/spreadsheetml/2006/main">
  <c r="L7" i="8" l="1"/>
  <c r="L7" i="12" l="1"/>
  <c r="A3" i="8" l="1"/>
  <c r="H7" i="3" l="1"/>
  <c r="C7" i="5" l="1"/>
  <c r="L7" i="2"/>
  <c r="H7" i="2"/>
  <c r="C7" i="11" l="1"/>
  <c r="L7" i="3" l="1"/>
  <c r="A3" i="7" l="1"/>
  <c r="A3" i="6"/>
  <c r="A3" i="5"/>
  <c r="A3" i="4"/>
  <c r="P7" i="4" l="1"/>
  <c r="P7" i="7" l="1"/>
  <c r="P7" i="6"/>
  <c r="H7" i="12" l="1"/>
  <c r="P7" i="12"/>
  <c r="C7" i="12"/>
  <c r="B7" i="12"/>
  <c r="A7" i="12"/>
  <c r="D7" i="12" l="1"/>
  <c r="H7" i="11"/>
  <c r="L7" i="11"/>
  <c r="P7" i="11"/>
  <c r="B7" i="11"/>
  <c r="D7" i="11" l="1"/>
  <c r="P7" i="2" l="1"/>
  <c r="P7" i="3"/>
  <c r="H7" i="4"/>
  <c r="L7" i="4"/>
  <c r="H7" i="5"/>
  <c r="L7" i="5"/>
  <c r="P7" i="5"/>
  <c r="H7" i="6"/>
  <c r="L7" i="6"/>
  <c r="H7" i="7"/>
  <c r="L7" i="7"/>
  <c r="P7" i="8"/>
  <c r="H7" i="8"/>
  <c r="C7" i="8" l="1"/>
  <c r="B7" i="8"/>
  <c r="C7" i="7"/>
  <c r="B7" i="7"/>
  <c r="C7" i="6"/>
  <c r="B7" i="6"/>
  <c r="C7" i="2"/>
  <c r="B7" i="2"/>
  <c r="C7" i="3"/>
  <c r="B7" i="3"/>
  <c r="C7" i="4"/>
  <c r="B7" i="4"/>
  <c r="B7" i="5"/>
  <c r="D7" i="5" l="1"/>
  <c r="D7" i="4"/>
  <c r="D7" i="6"/>
  <c r="D7" i="7"/>
  <c r="D7" i="2"/>
  <c r="D7" i="3"/>
  <c r="D7" i="8"/>
</calcChain>
</file>

<file path=xl/sharedStrings.xml><?xml version="1.0" encoding="utf-8"?>
<sst xmlns="http://schemas.openxmlformats.org/spreadsheetml/2006/main" count="248" uniqueCount="33">
  <si>
    <t>Приложение №5</t>
  </si>
  <si>
    <t>(тыс. тонн)</t>
  </si>
  <si>
    <t>Сельхозпредприятия</t>
  </si>
  <si>
    <t>КФХ и ИП</t>
  </si>
  <si>
    <t>% выпол-нения</t>
  </si>
  <si>
    <t>Наименование городского округа и муниципального района</t>
  </si>
  <si>
    <t>Факт за отчетный период</t>
  </si>
  <si>
    <t>ЛПХ</t>
  </si>
  <si>
    <t>Причины не исполнения прогноза</t>
  </si>
  <si>
    <t>Все категории хозяйств</t>
  </si>
  <si>
    <t>Темп роста к соответствующему периоду  предыдущего года, %</t>
  </si>
  <si>
    <t>в том числе</t>
  </si>
  <si>
    <t>Приложение №7</t>
  </si>
  <si>
    <t>(тыс. гол.)</t>
  </si>
  <si>
    <t>Выселковский</t>
  </si>
  <si>
    <t>(гол.)</t>
  </si>
  <si>
    <t xml:space="preserve"> </t>
  </si>
  <si>
    <t>Приложение № 6</t>
  </si>
  <si>
    <t>,</t>
  </si>
  <si>
    <t>2019 год прогноз</t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</si>
  <si>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i/>
        <sz val="20"/>
        <color theme="1"/>
        <rFont val="Times New Roman"/>
        <family val="1"/>
        <charset val="204"/>
      </rPr>
      <t>птицы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</si>
  <si>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овец и коз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</si>
  <si>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sz val="20"/>
        <color theme="1"/>
        <rFont val="Times New Roman"/>
        <family val="1"/>
        <charset val="204"/>
      </rPr>
      <t>свиней</t>
    </r>
    <r>
      <rPr>
        <i/>
        <sz val="16"/>
        <color theme="1"/>
        <rFont val="Times New Roman"/>
        <family val="1"/>
        <charset val="204"/>
      </rPr>
      <t xml:space="preserve">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</si>
  <si>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>коров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</si>
  <si>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 xml:space="preserve">крупного рогатого скота </t>
    </r>
    <r>
      <rPr>
        <b/>
        <sz val="11"/>
        <color theme="1"/>
        <rFont val="Times New Roman"/>
        <family val="1"/>
        <charset val="204"/>
      </rPr>
      <t xml:space="preserve">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</si>
  <si>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 xml:space="preserve">молока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</si>
  <si>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t>2020 год прогноз</t>
  </si>
  <si>
    <r>
      <t xml:space="preserve">Оценка выполнения показателей, запланированных на 2020 год, по </t>
    </r>
    <r>
      <rPr>
        <sz val="16"/>
        <color theme="1"/>
        <rFont val="Times New Roman"/>
        <family val="1"/>
        <charset val="204"/>
      </rPr>
      <t>производству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картофеля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</si>
  <si>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2020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>овощей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</si>
  <si>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2020 год, по</t>
    </r>
    <r>
      <rPr>
        <i/>
        <sz val="16"/>
        <color theme="1"/>
        <rFont val="Times New Roman"/>
        <family val="1"/>
        <charset val="204"/>
      </rPr>
      <t xml:space="preserve"> производству</t>
    </r>
    <r>
      <rPr>
        <b/>
        <i/>
        <sz val="20"/>
        <color theme="1"/>
        <rFont val="Times New Roman"/>
        <family val="1"/>
        <charset val="204"/>
      </rPr>
      <t xml:space="preserve"> скота и птицы </t>
    </r>
    <r>
      <rPr>
        <i/>
        <sz val="16"/>
        <color theme="1"/>
        <rFont val="Times New Roman"/>
        <family val="1"/>
        <charset val="204"/>
      </rPr>
      <t>(в живом весе)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</si>
  <si>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t>01.10.2020г.</t>
  </si>
  <si>
    <t>на 01.10.2020г.</t>
  </si>
  <si>
    <t>на  01.10.2020г.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</si>
</sst>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12" style="1" customWidth="1"/>
    <col min="4" max="4" width="10.5546875" style="1" customWidth="1"/>
    <col min="5" max="7" width="9.5546875" style="1" customWidth="1"/>
    <col min="8" max="8" width="11.21875" style="1" customWidth="1"/>
    <col min="9" max="9" width="9.5546875" style="1" customWidth="1"/>
    <col min="10" max="10" width="8.88671875" style="1"/>
    <col min="11" max="11" width="9.5546875" style="1" customWidth="1"/>
    <col min="12" max="12" width="11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8.55468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18" ht="36.75" customHeight="1" x14ac:dyDescent="0.3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tr">
        <f>'Таблица 6 картофель'!$A$3</f>
        <v>01.10.2020г.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13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2.4" customHeight="1" x14ac:dyDescent="0.3">
      <c r="A6" s="38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8"/>
    </row>
    <row r="7" spans="1:18" ht="90.6" customHeight="1" x14ac:dyDescent="0.3">
      <c r="A7" s="6" t="s">
        <v>14</v>
      </c>
      <c r="B7" s="21">
        <f>SUM(F7+J7+N7)</f>
        <v>1671.8000000000002</v>
      </c>
      <c r="C7" s="30">
        <f>SUM(G7+K7+O7)</f>
        <v>1163.23</v>
      </c>
      <c r="D7" s="21">
        <f>C7/B7*100</f>
        <v>69.579495154922839</v>
      </c>
      <c r="E7" s="21">
        <v>86</v>
      </c>
      <c r="F7" s="21">
        <v>1566.95</v>
      </c>
      <c r="G7" s="29">
        <v>1075.4000000000001</v>
      </c>
      <c r="H7" s="22">
        <f>G7/F7*100</f>
        <v>68.630141357414089</v>
      </c>
      <c r="I7" s="22">
        <v>86.2</v>
      </c>
      <c r="J7" s="21">
        <v>84.15</v>
      </c>
      <c r="K7" s="22">
        <v>70.56</v>
      </c>
      <c r="L7" s="21">
        <f>K7/J7*100</f>
        <v>83.850267379679138</v>
      </c>
      <c r="M7" s="21">
        <v>83.9</v>
      </c>
      <c r="N7" s="21">
        <v>20.7</v>
      </c>
      <c r="O7" s="22">
        <v>17.27</v>
      </c>
      <c r="P7" s="21">
        <f>O7/N7*100</f>
        <v>83.429951690821255</v>
      </c>
      <c r="Q7" s="21">
        <v>83.48</v>
      </c>
      <c r="R7" s="16"/>
    </row>
    <row r="10" spans="1:18" ht="15.6" x14ac:dyDescent="0.3">
      <c r="B10" s="9"/>
    </row>
    <row r="11" spans="1:18" ht="18" x14ac:dyDescent="0.3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D1" sqref="D1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70" zoomScaleNormal="70" workbookViewId="0">
      <selection activeCell="A7" sqref="A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18" ht="36.75" customHeight="1" x14ac:dyDescent="0.3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tr">
        <f>'Таблица 6 картофель'!$A$3</f>
        <v>01.10.2020г.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15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8"/>
    </row>
    <row r="7" spans="1:18" ht="130.19999999999999" customHeight="1" x14ac:dyDescent="0.3">
      <c r="A7" s="6" t="s">
        <v>14</v>
      </c>
      <c r="B7" s="25">
        <f>SUM(F7+J7+N7)</f>
        <v>2840</v>
      </c>
      <c r="C7" s="27">
        <f>SUM(G7+K7+O7)</f>
        <v>1699</v>
      </c>
      <c r="D7" s="21">
        <f>C7/B7*100</f>
        <v>59.823943661971832</v>
      </c>
      <c r="E7" s="21">
        <v>60.67</v>
      </c>
      <c r="F7" s="25">
        <v>128</v>
      </c>
      <c r="G7" s="27">
        <v>128</v>
      </c>
      <c r="H7" s="22">
        <f>G7/F7*100</f>
        <v>100</v>
      </c>
      <c r="I7" s="21">
        <v>100</v>
      </c>
      <c r="J7" s="25">
        <v>2482</v>
      </c>
      <c r="K7" s="25">
        <v>1347</v>
      </c>
      <c r="L7" s="21">
        <f>K7/J7*100</f>
        <v>54.270749395648664</v>
      </c>
      <c r="M7" s="21">
        <v>60.5</v>
      </c>
      <c r="N7" s="23">
        <v>230</v>
      </c>
      <c r="O7" s="25">
        <v>224</v>
      </c>
      <c r="P7" s="21">
        <f>O7/N7*100</f>
        <v>97.391304347826093</v>
      </c>
      <c r="Q7" s="21">
        <v>50.3</v>
      </c>
      <c r="R7" s="17"/>
    </row>
    <row r="8" spans="1:18" ht="2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10" spans="1:18" ht="18" x14ac:dyDescent="0.3">
      <c r="B10" s="8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1" t="s">
        <v>16</v>
      </c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0.21875" style="1" customWidth="1"/>
    <col min="9" max="9" width="9.5546875" style="1" customWidth="1"/>
    <col min="10" max="10" width="9" style="1" bestFit="1" customWidth="1"/>
    <col min="11" max="11" width="9.5546875" style="1" customWidth="1"/>
    <col min="12" max="12" width="12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6640625" style="1" customWidth="1"/>
    <col min="17" max="17" width="9.5546875" style="1" customWidth="1"/>
    <col min="18" max="18" width="21.664062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18" ht="36.75" customHeight="1" x14ac:dyDescent="0.3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tr">
        <f>'Таблица 6 картофель'!$A$3</f>
        <v>01.10.2020г.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8"/>
    </row>
    <row r="7" spans="1:18" ht="130.19999999999999" customHeight="1" x14ac:dyDescent="0.3">
      <c r="A7" s="6" t="s">
        <v>14</v>
      </c>
      <c r="B7" s="25">
        <f>SUM(F7+J7+N7)</f>
        <v>68720</v>
      </c>
      <c r="C7" s="27">
        <f>SUM(G7+K7+O7)</f>
        <v>70982</v>
      </c>
      <c r="D7" s="21">
        <f>C7/B7*100</f>
        <v>103.29161816065191</v>
      </c>
      <c r="E7" s="21">
        <v>94.2</v>
      </c>
      <c r="F7" s="25">
        <v>68720</v>
      </c>
      <c r="G7" s="27">
        <v>70566</v>
      </c>
      <c r="H7" s="22">
        <f>G7/F7*100</f>
        <v>102.68626309662399</v>
      </c>
      <c r="I7" s="21">
        <v>94</v>
      </c>
      <c r="J7" s="25">
        <v>0</v>
      </c>
      <c r="K7" s="25">
        <v>416</v>
      </c>
      <c r="L7" s="28" t="e">
        <f>K7/J7*100</f>
        <v>#DIV/0!</v>
      </c>
      <c r="M7" s="21">
        <v>100</v>
      </c>
      <c r="N7" s="23"/>
      <c r="O7" s="25">
        <v>0</v>
      </c>
      <c r="P7" s="21" t="e">
        <f>O7/N7*100</f>
        <v>#DIV/0!</v>
      </c>
      <c r="Q7" s="21"/>
      <c r="R7" s="17"/>
    </row>
    <row r="10" spans="1:18" ht="18" x14ac:dyDescent="0.3">
      <c r="B10" s="8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5" zoomScale="70" zoomScaleNormal="70" workbookViewId="0">
      <selection activeCell="E7" sqref="E7"/>
    </sheetView>
  </sheetViews>
  <sheetFormatPr defaultColWidth="8.88671875" defaultRowHeight="13.8" x14ac:dyDescent="0.3"/>
  <cols>
    <col min="1" max="1" width="16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33203125" style="1" customWidth="1"/>
    <col min="9" max="9" width="9.5546875" style="1" customWidth="1"/>
    <col min="10" max="10" width="8.88671875" style="1"/>
    <col min="11" max="11" width="9.5546875" style="1" customWidth="1"/>
    <col min="12" max="12" width="10.1093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77734375" style="1" customWidth="1"/>
    <col min="17" max="17" width="9.5546875" style="1" customWidth="1"/>
    <col min="18" max="18" width="28.4414062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18" ht="36.75" customHeight="1" x14ac:dyDescent="0.3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tr">
        <f>'Таблица 6 картофель'!$A$3</f>
        <v>01.10.2020г.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8"/>
    </row>
    <row r="7" spans="1:18" ht="163.19999999999999" customHeight="1" x14ac:dyDescent="0.3">
      <c r="A7" s="6" t="s">
        <v>14</v>
      </c>
      <c r="B7" s="25">
        <f>SUM(F7+J7+N7)</f>
        <v>12159</v>
      </c>
      <c r="C7" s="25">
        <f>O7+K7+G7</f>
        <v>11846</v>
      </c>
      <c r="D7" s="21">
        <f>C7/B7*100</f>
        <v>97.425775145982399</v>
      </c>
      <c r="E7" s="21">
        <v>97.1</v>
      </c>
      <c r="F7" s="25">
        <v>11435</v>
      </c>
      <c r="G7" s="25">
        <v>11188</v>
      </c>
      <c r="H7" s="21">
        <f>G7/F7*100</f>
        <v>97.839965019676427</v>
      </c>
      <c r="I7" s="21">
        <v>97.5</v>
      </c>
      <c r="J7" s="25">
        <v>688</v>
      </c>
      <c r="K7" s="25">
        <v>651</v>
      </c>
      <c r="L7" s="21">
        <f>K7/J7*100</f>
        <v>94.622093023255815</v>
      </c>
      <c r="M7" s="21">
        <v>95</v>
      </c>
      <c r="N7" s="23">
        <v>36</v>
      </c>
      <c r="O7" s="25">
        <v>7</v>
      </c>
      <c r="P7" s="21">
        <f>O7/N7*100</f>
        <v>19.444444444444446</v>
      </c>
      <c r="Q7" s="21">
        <v>19</v>
      </c>
      <c r="R7" s="15"/>
    </row>
    <row r="8" spans="1:18" x14ac:dyDescent="0.3">
      <c r="E8" s="1" t="s">
        <v>18</v>
      </c>
    </row>
    <row r="10" spans="1:18" ht="15.6" x14ac:dyDescent="0.3">
      <c r="A10" s="9"/>
      <c r="B10" s="9"/>
      <c r="C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3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1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20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20" ht="36.75" customHeight="1" x14ac:dyDescent="0.3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0" ht="14.25" customHeight="1" x14ac:dyDescent="0.3">
      <c r="A3" s="36" t="str">
        <f>'Таблица 6 картофель'!$A$3</f>
        <v>01.10.2020г.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20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20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20" ht="125.25" customHeight="1" x14ac:dyDescent="0.3">
      <c r="A6" s="38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8"/>
    </row>
    <row r="7" spans="1:20" ht="132.6" customHeight="1" x14ac:dyDescent="0.3">
      <c r="A7" s="6" t="s">
        <v>14</v>
      </c>
      <c r="B7" s="25">
        <f>SUM(F7+J7+N7)</f>
        <v>37801</v>
      </c>
      <c r="C7" s="25">
        <f>SUM(G7+K7+O7)</f>
        <v>37264</v>
      </c>
      <c r="D7" s="21">
        <f>C7/B7*100</f>
        <v>98.579402661305267</v>
      </c>
      <c r="E7" s="21">
        <v>97.9</v>
      </c>
      <c r="F7" s="25">
        <v>34450</v>
      </c>
      <c r="G7" s="25">
        <v>34441</v>
      </c>
      <c r="H7" s="22">
        <f>G7/F7*100</f>
        <v>99.973875181422358</v>
      </c>
      <c r="I7" s="22">
        <v>99.2</v>
      </c>
      <c r="J7" s="25">
        <v>3124</v>
      </c>
      <c r="K7" s="25">
        <v>2727</v>
      </c>
      <c r="L7" s="21">
        <f>K7/J7*100</f>
        <v>87.291933418693972</v>
      </c>
      <c r="M7" s="21">
        <v>87.3</v>
      </c>
      <c r="N7" s="23">
        <v>227</v>
      </c>
      <c r="O7" s="25">
        <v>96</v>
      </c>
      <c r="P7" s="21">
        <f>O7/N7*100</f>
        <v>42.290748898678416</v>
      </c>
      <c r="Q7" s="21">
        <v>42.5</v>
      </c>
      <c r="R7" s="17"/>
      <c r="S7" s="8"/>
      <c r="T7" s="8"/>
    </row>
    <row r="8" spans="1:20" ht="2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20" ht="21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20" ht="21" x14ac:dyDescent="0.3">
      <c r="A10" s="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20" ht="21" x14ac:dyDescent="0.3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21875" style="1" customWidth="1"/>
    <col min="5" max="7" width="9.5546875" style="1" customWidth="1"/>
    <col min="8" max="8" width="10.6640625" style="1" customWidth="1"/>
    <col min="9" max="11" width="9.5546875" style="1" customWidth="1"/>
    <col min="12" max="12" width="11.6640625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1.3320312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0</v>
      </c>
      <c r="R1" s="33"/>
    </row>
    <row r="2" spans="1:18" ht="36.75" customHeight="1" x14ac:dyDescent="0.3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">
        <v>32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8"/>
    </row>
    <row r="7" spans="1:18" ht="52.2" customHeight="1" x14ac:dyDescent="0.3">
      <c r="A7" s="6" t="s">
        <v>14</v>
      </c>
      <c r="B7" s="21">
        <f>SUM(F7+J7+N7)</f>
        <v>100.2</v>
      </c>
      <c r="C7" s="22">
        <f>SUM(G7+K7+O7)</f>
        <v>84.198999999999998</v>
      </c>
      <c r="D7" s="21">
        <f>C7/B7*100</f>
        <v>84.030938123752492</v>
      </c>
      <c r="E7" s="21">
        <v>112.4</v>
      </c>
      <c r="F7" s="24">
        <v>95.744</v>
      </c>
      <c r="G7" s="22">
        <v>81.373000000000005</v>
      </c>
      <c r="H7" s="21">
        <f>G7/F7*100</f>
        <v>84.990182152406419</v>
      </c>
      <c r="I7" s="22">
        <v>114</v>
      </c>
      <c r="J7" s="24">
        <v>4.2779999999999996</v>
      </c>
      <c r="K7" s="24">
        <v>2.782</v>
      </c>
      <c r="L7" s="21">
        <f>K7/J7*100</f>
        <v>65.030388031790565</v>
      </c>
      <c r="M7" s="21">
        <v>81.8</v>
      </c>
      <c r="N7" s="23">
        <v>0.17799999999999999</v>
      </c>
      <c r="O7" s="24">
        <v>4.3999999999999997E-2</v>
      </c>
      <c r="P7" s="21">
        <f>O7/N7*100</f>
        <v>24.719101123595504</v>
      </c>
      <c r="Q7" s="21">
        <v>36.4</v>
      </c>
      <c r="R7" s="7"/>
    </row>
    <row r="10" spans="1:18" ht="15.6" x14ac:dyDescent="0.3">
      <c r="C10" s="9"/>
      <c r="G10" s="9"/>
      <c r="K10" s="9"/>
      <c r="O10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4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44140625" style="1" customWidth="1"/>
    <col min="5" max="7" width="9.5546875" style="1" customWidth="1"/>
    <col min="8" max="8" width="10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3.886718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0</v>
      </c>
      <c r="R1" s="33"/>
    </row>
    <row r="2" spans="1:18" ht="36.75" customHeight="1" x14ac:dyDescent="0.3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">
        <v>31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0" customHeight="1" x14ac:dyDescent="0.3">
      <c r="A6" s="38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8"/>
    </row>
    <row r="7" spans="1:18" ht="154.80000000000001" customHeight="1" x14ac:dyDescent="0.3">
      <c r="A7" s="6" t="s">
        <v>14</v>
      </c>
      <c r="B7" s="21">
        <f>SUM(F7+J7+N7)</f>
        <v>33.099999999999994</v>
      </c>
      <c r="C7" s="24">
        <f>SUM(G7+K7+O7)</f>
        <v>25.914000000000001</v>
      </c>
      <c r="D7" s="21">
        <f>C7/B7*100</f>
        <v>78.290030211480371</v>
      </c>
      <c r="E7" s="21">
        <v>106.9</v>
      </c>
      <c r="F7" s="24">
        <v>29.315999999999999</v>
      </c>
      <c r="G7" s="24">
        <v>23.626999999999999</v>
      </c>
      <c r="H7" s="22">
        <f>G7/F7*100</f>
        <v>80.594214763269207</v>
      </c>
      <c r="I7" s="22">
        <v>110.62</v>
      </c>
      <c r="J7" s="24">
        <v>3.698</v>
      </c>
      <c r="K7" s="24">
        <v>2.254</v>
      </c>
      <c r="L7" s="21">
        <f>K7/J7*100</f>
        <v>60.951865873445108</v>
      </c>
      <c r="M7" s="21">
        <v>80</v>
      </c>
      <c r="N7" s="23">
        <v>8.5999999999999993E-2</v>
      </c>
      <c r="O7" s="24">
        <v>3.3000000000000002E-2</v>
      </c>
      <c r="P7" s="21">
        <f>O7/N7*100</f>
        <v>38.372093023255822</v>
      </c>
      <c r="Q7" s="21">
        <v>54</v>
      </c>
      <c r="R7" s="32"/>
    </row>
    <row r="10" spans="1:18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3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8" width="9.5546875" style="1" customWidth="1"/>
    <col min="9" max="9" width="11.44140625" style="1" customWidth="1"/>
    <col min="10" max="10" width="8.88671875" style="1"/>
    <col min="11" max="11" width="9.5546875" style="1" customWidth="1"/>
    <col min="12" max="12" width="8.88671875" style="1"/>
    <col min="13" max="13" width="9.88671875" style="1" customWidth="1"/>
    <col min="14" max="14" width="8.88671875" style="1" customWidth="1"/>
    <col min="15" max="15" width="9.6640625" style="1" customWidth="1"/>
    <col min="16" max="16" width="8.88671875" style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0"/>
      <c r="O1" s="34"/>
      <c r="P1" s="34"/>
      <c r="Q1" s="33" t="s">
        <v>0</v>
      </c>
      <c r="R1" s="33"/>
    </row>
    <row r="2" spans="1:18" ht="36.75" customHeight="1" x14ac:dyDescent="0.3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">
        <v>30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11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8"/>
    </row>
    <row r="7" spans="1:18" ht="132.6" customHeight="1" x14ac:dyDescent="0.3">
      <c r="A7" s="6" t="s">
        <v>14</v>
      </c>
      <c r="B7" s="21">
        <f>SUM(F7+J7+N7)</f>
        <v>21.5</v>
      </c>
      <c r="C7" s="24">
        <f>G7+K7+O7</f>
        <v>19.523</v>
      </c>
      <c r="D7" s="21">
        <f>C7/B7*100</f>
        <v>90.804651162790691</v>
      </c>
      <c r="E7" s="21">
        <v>117.75</v>
      </c>
      <c r="F7" s="21">
        <v>5.4269999999999996</v>
      </c>
      <c r="G7" s="22">
        <v>5.383</v>
      </c>
      <c r="H7" s="22">
        <f>G7/F7*100</f>
        <v>99.189238990234017</v>
      </c>
      <c r="I7" s="22">
        <v>83.5</v>
      </c>
      <c r="J7" s="22">
        <v>7.15</v>
      </c>
      <c r="K7" s="22">
        <v>5.32</v>
      </c>
      <c r="L7" s="21">
        <f>K7/J7*100</f>
        <v>74.405594405594414</v>
      </c>
      <c r="M7" s="21">
        <v>66.099999999999994</v>
      </c>
      <c r="N7" s="23">
        <v>8.923</v>
      </c>
      <c r="O7" s="22">
        <v>8.82</v>
      </c>
      <c r="P7" s="21">
        <f>O7/N7*100</f>
        <v>98.845679704135378</v>
      </c>
      <c r="Q7" s="21">
        <v>129.69999999999999</v>
      </c>
      <c r="R7" s="17"/>
    </row>
    <row r="12" spans="1:18" x14ac:dyDescent="0.3">
      <c r="C12" s="12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view="pageBreakPreview" topLeftCell="B2" zoomScale="70" zoomScaleNormal="100" zoomScaleSheetLayoutView="70" workbookViewId="0">
      <selection activeCell="E7" sqref="E7"/>
    </sheetView>
  </sheetViews>
  <sheetFormatPr defaultColWidth="8.88671875" defaultRowHeight="13.8" x14ac:dyDescent="0.3"/>
  <cols>
    <col min="1" max="1" width="21.6640625" style="1" customWidth="1"/>
    <col min="2" max="2" width="9.44140625" style="1" customWidth="1"/>
    <col min="3" max="3" width="9.88671875" style="1" customWidth="1"/>
    <col min="4" max="4" width="9.5546875" style="1" customWidth="1"/>
    <col min="5" max="5" width="15.44140625" style="1" customWidth="1"/>
    <col min="6" max="8" width="9.5546875" style="1" customWidth="1"/>
    <col min="9" max="9" width="13.44140625" style="1" customWidth="1"/>
    <col min="10" max="10" width="8.88671875" style="1"/>
    <col min="11" max="11" width="9.5546875" style="1" customWidth="1"/>
    <col min="12" max="12" width="8.88671875" style="1"/>
    <col min="13" max="13" width="13.109375" style="1" customWidth="1"/>
    <col min="14" max="14" width="8.88671875" style="1" customWidth="1"/>
    <col min="15" max="15" width="9.6640625" style="1" customWidth="1"/>
    <col min="16" max="16" width="8.88671875" style="1"/>
    <col min="17" max="17" width="13" style="1" customWidth="1"/>
    <col min="18" max="18" width="19.1093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3"/>
      <c r="O1" s="34"/>
      <c r="P1" s="34"/>
      <c r="Q1" s="33" t="s">
        <v>17</v>
      </c>
      <c r="R1" s="33"/>
    </row>
    <row r="2" spans="1:18" ht="36.75" customHeight="1" x14ac:dyDescent="0.3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">
        <v>30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14"/>
      <c r="O3" s="36"/>
      <c r="P3" s="36"/>
      <c r="Q3" s="36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41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26</v>
      </c>
      <c r="C6" s="2" t="s">
        <v>6</v>
      </c>
      <c r="D6" s="2" t="s">
        <v>4</v>
      </c>
      <c r="E6" s="2" t="s">
        <v>10</v>
      </c>
      <c r="F6" s="5" t="s">
        <v>26</v>
      </c>
      <c r="G6" s="2" t="s">
        <v>6</v>
      </c>
      <c r="H6" s="2" t="s">
        <v>4</v>
      </c>
      <c r="I6" s="2" t="s">
        <v>10</v>
      </c>
      <c r="J6" s="5" t="s">
        <v>19</v>
      </c>
      <c r="K6" s="2" t="s">
        <v>6</v>
      </c>
      <c r="L6" s="2" t="s">
        <v>4</v>
      </c>
      <c r="M6" s="2" t="s">
        <v>10</v>
      </c>
      <c r="N6" s="5" t="s">
        <v>26</v>
      </c>
      <c r="O6" s="2" t="s">
        <v>6</v>
      </c>
      <c r="P6" s="2" t="s">
        <v>4</v>
      </c>
      <c r="Q6" s="2" t="s">
        <v>10</v>
      </c>
      <c r="R6" s="38"/>
    </row>
    <row r="7" spans="1:18" s="8" customFormat="1" ht="99" customHeight="1" x14ac:dyDescent="0.3">
      <c r="A7" s="6" t="str">
        <f>'Таблица 5 овощи'!$A$7</f>
        <v>Выселковский</v>
      </c>
      <c r="B7" s="18">
        <f>SUM(F7+J7+N7)</f>
        <v>7.3999999999999995</v>
      </c>
      <c r="C7" s="31">
        <f>SUM(G7+K7+O7)</f>
        <v>6.7450000000000001</v>
      </c>
      <c r="D7" s="18">
        <f>C7/B7*100</f>
        <v>91.14864864864866</v>
      </c>
      <c r="E7" s="18">
        <v>50</v>
      </c>
      <c r="F7" s="18">
        <v>1.851</v>
      </c>
      <c r="G7" s="19">
        <v>1.26</v>
      </c>
      <c r="H7" s="19">
        <f>G7/F7*100</f>
        <v>68.071312803889796</v>
      </c>
      <c r="I7" s="19">
        <v>78.75</v>
      </c>
      <c r="J7" s="18">
        <v>5.0469999999999997</v>
      </c>
      <c r="K7" s="19">
        <v>4.9630000000000001</v>
      </c>
      <c r="L7" s="18">
        <f>K7/J7*100</f>
        <v>98.335644937586693</v>
      </c>
      <c r="M7" s="18">
        <v>43.1</v>
      </c>
      <c r="N7" s="20">
        <v>0.502</v>
      </c>
      <c r="O7" s="19">
        <v>0.52200000000000002</v>
      </c>
      <c r="P7" s="18">
        <f>O7/N7*100</f>
        <v>103.98406374501991</v>
      </c>
      <c r="Q7" s="18">
        <v>137.30000000000001</v>
      </c>
      <c r="R7" s="17"/>
    </row>
    <row r="9" spans="1:18" ht="21" x14ac:dyDescent="0.3">
      <c r="B9" s="26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Таблица 5 птица</vt:lpstr>
      <vt:lpstr>Таблица 5 овцы козы</vt:lpstr>
      <vt:lpstr>Таблица 5 свиней</vt:lpstr>
      <vt:lpstr>Таблица 5 коров</vt:lpstr>
      <vt:lpstr>Таблица 5 КРС</vt:lpstr>
      <vt:lpstr>Таблица 5 молоко</vt:lpstr>
      <vt:lpstr>Таблица 5 скот и птица</vt:lpstr>
      <vt:lpstr>Таблица 5 овощи</vt:lpstr>
      <vt:lpstr>Таблица 6 картофель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начальника отдела</dc:creator>
  <cp:lastModifiedBy>1</cp:lastModifiedBy>
  <cp:lastPrinted>2020-01-15T05:08:33Z</cp:lastPrinted>
  <dcterms:created xsi:type="dcterms:W3CDTF">2014-05-23T07:11:06Z</dcterms:created>
  <dcterms:modified xsi:type="dcterms:W3CDTF">2020-10-13T13:05:55Z</dcterms:modified>
</cp:coreProperties>
</file>