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55" windowWidth="15570" windowHeight="9675" firstSheet="5" activeTab="8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24519"/>
</workbook>
</file>

<file path=xl/calcChain.xml><?xml version="1.0" encoding="utf-8"?>
<calcChain xmlns="http://schemas.openxmlformats.org/spreadsheetml/2006/main">
  <c r="C7" i="3"/>
  <c r="L7" i="8" l="1"/>
  <c r="L7" i="12" l="1"/>
  <c r="A3" i="8" l="1"/>
  <c r="H7" i="3" l="1"/>
  <c r="C7" i="5" l="1"/>
  <c r="L7" i="2"/>
  <c r="H7"/>
  <c r="C7" i="11" l="1"/>
  <c r="L7" i="3" l="1"/>
  <c r="A3" i="7" l="1"/>
  <c r="A3" i="6"/>
  <c r="A3" i="5"/>
  <c r="A3" i="4"/>
  <c r="P7" l="1"/>
  <c r="P7" i="7" l="1"/>
  <c r="P7" i="6"/>
  <c r="H7" i="12" l="1"/>
  <c r="P7"/>
  <c r="C7"/>
  <c r="B7"/>
  <c r="A7"/>
  <c r="D7" l="1"/>
  <c r="H7" i="11"/>
  <c r="L7"/>
  <c r="P7"/>
  <c r="B7"/>
  <c r="D7" l="1"/>
  <c r="P7" i="2" l="1"/>
  <c r="P7" i="3"/>
  <c r="H7" i="4"/>
  <c r="L7"/>
  <c r="H7" i="5"/>
  <c r="L7"/>
  <c r="P7"/>
  <c r="H7" i="6"/>
  <c r="L7"/>
  <c r="H7" i="7"/>
  <c r="L7"/>
  <c r="P7" i="8"/>
  <c r="H7"/>
  <c r="C7" l="1"/>
  <c r="B7"/>
  <c r="C7" i="7"/>
  <c r="B7"/>
  <c r="C7" i="6"/>
  <c r="B7"/>
  <c r="C7" i="2"/>
  <c r="B7"/>
  <c r="B7" i="3"/>
  <c r="C7" i="4"/>
  <c r="B7"/>
  <c r="B7" i="5"/>
  <c r="D7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<sst xmlns="http://schemas.openxmlformats.org/spreadsheetml/2006/main" count="248" uniqueCount="33">
  <si>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</si>
  <si>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</si>
  <si>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</si>
  <si>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</si>
  <si>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</si>
  <si>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</si>
  <si>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</si>
  <si>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</si>
  <si>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</si>
  <si>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</si>
  <si>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</si>
  <si>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</si>
  <si>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</si>
  <si>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</si>
  <si>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</si>
  <si>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</si>
  <si>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</si>
  <si>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</si>
  <si>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</si>
  <si>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</si>
  <si>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</si>
  <si>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</si>
  <si>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</si>
  <si>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</si>
  <si>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</si>
  <si>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</si>
  <si>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2020 год прогноз</t>
  </si>
  <si>
    <r>
      <t xml:space="preserve">Оценка выполнения показателей, запланированных на 2020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</si>
  <si>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</si>
  <si>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</si>
  <si>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01.07.2020г.</t>
  </si>
  <si>
    <t>на 01.07.2020г.</t>
  </si>
  <si>
    <t>на  01.07.2020г.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</si>
</sst>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="70" zoomScaleNormal="70" workbookViewId="0">
      <selection activeCell="Q15" sqref="Q15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12" style="1" customWidth="1"/>
    <col min="4" max="4" width="10.5703125" style="1" customWidth="1"/>
    <col min="5" max="7" width="9.5703125" style="1" customWidth="1"/>
    <col min="8" max="8" width="11.28515625" style="1" customWidth="1"/>
    <col min="9" max="9" width="9.5703125" style="1" customWidth="1"/>
    <col min="10" max="10" width="8.85546875" style="1"/>
    <col min="11" max="11" width="9.5703125" style="1" customWidth="1"/>
    <col min="12" max="12" width="11" style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5703125" style="1" bestFit="1" customWidth="1"/>
    <col min="17" max="17" width="9.5703125" style="1" customWidth="1"/>
    <col min="18" max="18" width="18.570312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12</v>
      </c>
      <c r="R1" s="37"/>
    </row>
    <row r="2" spans="1:18" ht="36.75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tr">
        <f>'Таблица 6 картофель'!$A$3</f>
        <v>01.07.2020г.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13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2.4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90.6" customHeight="1">
      <c r="A7" s="6" t="s">
        <v>14</v>
      </c>
      <c r="B7" s="21">
        <f>SUM(F7+J7+N7)</f>
        <v>1671.8000000000002</v>
      </c>
      <c r="C7" s="30">
        <f>SUM(G7+K7+O7)</f>
        <v>1380.6299999999999</v>
      </c>
      <c r="D7" s="21">
        <f>C7/B7*100</f>
        <v>82.58344299557362</v>
      </c>
      <c r="E7" s="21">
        <v>76.95</v>
      </c>
      <c r="F7" s="21">
        <v>1566.95</v>
      </c>
      <c r="G7" s="29">
        <v>1292.8</v>
      </c>
      <c r="H7" s="22">
        <f>G7/F7*100</f>
        <v>82.504227958773413</v>
      </c>
      <c r="I7" s="22">
        <v>76.5</v>
      </c>
      <c r="J7" s="21">
        <v>84.15</v>
      </c>
      <c r="K7" s="22">
        <v>70.56</v>
      </c>
      <c r="L7" s="21">
        <f>K7/J7*100</f>
        <v>83.850267379679138</v>
      </c>
      <c r="M7" s="21">
        <v>83.9</v>
      </c>
      <c r="N7" s="21">
        <v>20.7</v>
      </c>
      <c r="O7" s="22">
        <v>17.27</v>
      </c>
      <c r="P7" s="21">
        <f>O7/N7*100</f>
        <v>83.429951690821255</v>
      </c>
      <c r="Q7" s="21">
        <v>83.47</v>
      </c>
      <c r="R7" s="16"/>
    </row>
    <row r="10" spans="1:18" ht="15.75">
      <c r="B10" s="9"/>
    </row>
    <row r="11" spans="1:18" ht="18.7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D1" sqref="D1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opLeftCell="A2" zoomScale="70" zoomScaleNormal="70" workbookViewId="0">
      <selection activeCell="H11" sqref="H11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4" width="10.5703125" style="1" customWidth="1"/>
    <col min="5" max="7" width="9.5703125" style="1" customWidth="1"/>
    <col min="8" max="8" width="10.28515625" style="1" customWidth="1"/>
    <col min="9" max="9" width="9.5703125" style="1" customWidth="1"/>
    <col min="10" max="10" width="8.85546875" style="1"/>
    <col min="11" max="11" width="9.5703125" style="1" customWidth="1"/>
    <col min="12" max="12" width="10.5703125" style="1" bestFit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5703125" style="1" bestFit="1" customWidth="1"/>
    <col min="17" max="17" width="9.5703125" style="1" customWidth="1"/>
    <col min="18" max="18" width="16.8554687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12</v>
      </c>
      <c r="R1" s="37"/>
    </row>
    <row r="2" spans="1:18" ht="36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tr">
        <f>'Таблица 6 картофель'!$A$3</f>
        <v>01.07.2020г.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15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130.15" customHeight="1">
      <c r="A7" s="6" t="s">
        <v>14</v>
      </c>
      <c r="B7" s="25">
        <f>SUM(F7+J7+N7)</f>
        <v>2840</v>
      </c>
      <c r="C7" s="27">
        <f>SUM(G7+K7+O7)</f>
        <v>1699</v>
      </c>
      <c r="D7" s="21">
        <f>C7/B7*100</f>
        <v>59.823943661971832</v>
      </c>
      <c r="E7" s="21">
        <v>60.68</v>
      </c>
      <c r="F7" s="25">
        <v>128</v>
      </c>
      <c r="G7" s="27">
        <v>128</v>
      </c>
      <c r="H7" s="22">
        <f>G7/F7*100</f>
        <v>100</v>
      </c>
      <c r="I7" s="21">
        <v>100</v>
      </c>
      <c r="J7" s="25">
        <v>2482</v>
      </c>
      <c r="K7" s="25">
        <v>1347</v>
      </c>
      <c r="L7" s="21">
        <f>K7/J7*100</f>
        <v>54.270749395648664</v>
      </c>
      <c r="M7" s="21">
        <v>60.48</v>
      </c>
      <c r="N7" s="23">
        <v>230</v>
      </c>
      <c r="O7" s="25">
        <v>224</v>
      </c>
      <c r="P7" s="21">
        <f>O7/N7*100</f>
        <v>97.391304347826093</v>
      </c>
      <c r="Q7" s="21">
        <v>50.33</v>
      </c>
      <c r="R7" s="17"/>
    </row>
    <row r="8" spans="1:18" ht="2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.75">
      <c r="B10" s="8"/>
    </row>
    <row r="11" spans="1:18" ht="15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opLeftCell="A2" zoomScale="70" zoomScaleNormal="70" workbookViewId="0">
      <selection activeCell="H30" sqref="H30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4" width="10.7109375" style="1" customWidth="1"/>
    <col min="5" max="7" width="9.5703125" style="1" customWidth="1"/>
    <col min="8" max="8" width="10.28515625" style="1" customWidth="1"/>
    <col min="9" max="9" width="9.5703125" style="1" customWidth="1"/>
    <col min="10" max="10" width="9" style="1" bestFit="1" customWidth="1"/>
    <col min="11" max="11" width="9.5703125" style="1" customWidth="1"/>
    <col min="12" max="12" width="12" style="1" bestFit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7109375" style="1" customWidth="1"/>
    <col min="17" max="17" width="9.5703125" style="1" customWidth="1"/>
    <col min="18" max="18" width="21.710937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12</v>
      </c>
      <c r="R1" s="37"/>
    </row>
    <row r="2" spans="1:18" ht="36.7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tr">
        <f>'Таблица 6 картофель'!$A$3</f>
        <v>01.07.2020г.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130.15" customHeight="1">
      <c r="A7" s="6" t="s">
        <v>14</v>
      </c>
      <c r="B7" s="25">
        <f>SUM(F7+J7+N7)</f>
        <v>68720</v>
      </c>
      <c r="C7" s="27">
        <f>SUM(G7+K7+O7)</f>
        <v>71635</v>
      </c>
      <c r="D7" s="21">
        <f>C7/B7*100</f>
        <v>104.2418509895227</v>
      </c>
      <c r="E7" s="21">
        <v>98.35</v>
      </c>
      <c r="F7" s="25">
        <v>68720</v>
      </c>
      <c r="G7" s="27">
        <v>71219</v>
      </c>
      <c r="H7" s="22">
        <f>G7/F7*100</f>
        <v>103.63649592549476</v>
      </c>
      <c r="I7" s="21">
        <v>98.2</v>
      </c>
      <c r="J7" s="25">
        <v>0</v>
      </c>
      <c r="K7" s="25">
        <v>416</v>
      </c>
      <c r="L7" s="28" t="e">
        <f>K7/J7*100</f>
        <v>#DIV/0!</v>
      </c>
      <c r="M7" s="21">
        <v>213</v>
      </c>
      <c r="N7" s="23"/>
      <c r="O7" s="25">
        <v>0</v>
      </c>
      <c r="P7" s="21" t="e">
        <f>O7/N7*100</f>
        <v>#DIV/0!</v>
      </c>
      <c r="Q7" s="21">
        <v>0</v>
      </c>
      <c r="R7" s="17"/>
    </row>
    <row r="10" spans="1:18" ht="18.75">
      <c r="B10" s="8"/>
    </row>
    <row r="11" spans="1:18" ht="15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workbookViewId="0">
      <selection activeCell="E7" sqref="E7"/>
    </sheetView>
  </sheetViews>
  <sheetFormatPr defaultColWidth="8.85546875" defaultRowHeight="15"/>
  <cols>
    <col min="1" max="1" width="16.42578125" style="1" customWidth="1"/>
    <col min="2" max="2" width="9.42578125" style="1" customWidth="1"/>
    <col min="3" max="3" width="9.85546875" style="1" customWidth="1"/>
    <col min="4" max="4" width="10.5703125" style="1" customWidth="1"/>
    <col min="5" max="7" width="9.5703125" style="1" customWidth="1"/>
    <col min="8" max="8" width="10.28515625" style="1" customWidth="1"/>
    <col min="9" max="9" width="9.5703125" style="1" customWidth="1"/>
    <col min="10" max="10" width="8.85546875" style="1"/>
    <col min="11" max="11" width="9.5703125" style="1" customWidth="1"/>
    <col min="12" max="12" width="10.140625" style="1" bestFit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7109375" style="1" customWidth="1"/>
    <col min="17" max="17" width="9.5703125" style="1" customWidth="1"/>
    <col min="18" max="18" width="28.4257812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12</v>
      </c>
      <c r="R1" s="37"/>
    </row>
    <row r="2" spans="1:18" ht="36.7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tr">
        <f>'Таблица 6 картофель'!$A$3</f>
        <v>01.07.2020г.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163.15" customHeight="1">
      <c r="A7" s="6" t="s">
        <v>14</v>
      </c>
      <c r="B7" s="25">
        <f>SUM(F7+J7+N7)</f>
        <v>12159</v>
      </c>
      <c r="C7" s="25">
        <f>O7+K7+G7</f>
        <v>12140</v>
      </c>
      <c r="D7" s="21">
        <f>C7/B7*100</f>
        <v>99.843737149436635</v>
      </c>
      <c r="E7" s="21">
        <v>99.5</v>
      </c>
      <c r="F7" s="25">
        <v>11435</v>
      </c>
      <c r="G7" s="25">
        <v>11482</v>
      </c>
      <c r="H7" s="21">
        <f>G7/F7*100</f>
        <v>100.41101880192392</v>
      </c>
      <c r="I7" s="21">
        <v>100.02</v>
      </c>
      <c r="J7" s="25">
        <v>688</v>
      </c>
      <c r="K7" s="25">
        <v>651</v>
      </c>
      <c r="L7" s="21">
        <f>K7/J7*100</f>
        <v>94.622093023255815</v>
      </c>
      <c r="M7" s="21">
        <v>95.03</v>
      </c>
      <c r="N7" s="23">
        <v>36</v>
      </c>
      <c r="O7" s="25">
        <v>7</v>
      </c>
      <c r="P7" s="21">
        <f>O7/N7*100</f>
        <v>19.444444444444446</v>
      </c>
      <c r="Q7" s="21">
        <v>19.399999999999999</v>
      </c>
      <c r="R7" s="15"/>
    </row>
    <row r="8" spans="1:18">
      <c r="E8" s="1" t="s">
        <v>18</v>
      </c>
    </row>
    <row r="10" spans="1:18" ht="15.75">
      <c r="A10" s="9"/>
      <c r="B10" s="9"/>
      <c r="C10" s="9"/>
    </row>
    <row r="11" spans="1:18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topLeftCell="A2" zoomScale="70" zoomScaleNormal="70" workbookViewId="0">
      <selection activeCell="D17" sqref="D17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4" width="10.7109375" style="1" customWidth="1"/>
    <col min="5" max="7" width="9.5703125" style="1" customWidth="1"/>
    <col min="8" max="8" width="11.42578125" style="1" customWidth="1"/>
    <col min="9" max="9" width="9.5703125" style="1" customWidth="1"/>
    <col min="10" max="10" width="8.85546875" style="1"/>
    <col min="11" max="11" width="9.5703125" style="1" customWidth="1"/>
    <col min="12" max="12" width="10.5703125" style="1" bestFit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5703125" style="1" bestFit="1" customWidth="1"/>
    <col min="17" max="17" width="9.5703125" style="1" customWidth="1"/>
    <col min="18" max="18" width="16.85546875" style="1" customWidth="1"/>
    <col min="19" max="16384" width="8.85546875" style="1"/>
  </cols>
  <sheetData>
    <row r="1" spans="1:20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12</v>
      </c>
      <c r="R1" s="37"/>
    </row>
    <row r="2" spans="1:20" ht="36.7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0" ht="14.25" customHeight="1">
      <c r="A3" s="40" t="str">
        <f>'Таблица 6 картофель'!$A$3</f>
        <v>01.07.2020г.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</v>
      </c>
      <c r="R3" s="40"/>
    </row>
    <row r="4" spans="1:20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20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20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20" ht="132.6" customHeight="1">
      <c r="A7" s="6" t="s">
        <v>14</v>
      </c>
      <c r="B7" s="25">
        <f>SUM(F7+J7+N7)</f>
        <v>37801</v>
      </c>
      <c r="C7" s="25">
        <f>SUM(G7+K7+O7)</f>
        <v>35655</v>
      </c>
      <c r="D7" s="21">
        <f>C7/B7*100</f>
        <v>94.322901510542039</v>
      </c>
      <c r="E7" s="21">
        <v>95.76</v>
      </c>
      <c r="F7" s="25">
        <v>34450</v>
      </c>
      <c r="G7" s="25">
        <v>32842</v>
      </c>
      <c r="H7" s="22">
        <f>G7/F7*100</f>
        <v>95.332365747460088</v>
      </c>
      <c r="I7" s="22">
        <v>96.92</v>
      </c>
      <c r="J7" s="25">
        <v>3124</v>
      </c>
      <c r="K7" s="25">
        <v>2717</v>
      </c>
      <c r="L7" s="21">
        <f>K7/J7*100</f>
        <v>86.971830985915489</v>
      </c>
      <c r="M7" s="21">
        <v>87.027000000000001</v>
      </c>
      <c r="N7" s="23">
        <v>227</v>
      </c>
      <c r="O7" s="25">
        <v>96</v>
      </c>
      <c r="P7" s="21">
        <f>O7/N7*100</f>
        <v>42.290748898678416</v>
      </c>
      <c r="Q7" s="21">
        <v>42.476999999999997</v>
      </c>
      <c r="R7" s="17"/>
      <c r="S7" s="8"/>
      <c r="T7" s="8"/>
    </row>
    <row r="8" spans="1:20" ht="2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0.25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="70" zoomScaleNormal="70" workbookViewId="0">
      <selection activeCell="H28" sqref="H28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4" width="10.28515625" style="1" customWidth="1"/>
    <col min="5" max="7" width="9.5703125" style="1" customWidth="1"/>
    <col min="8" max="8" width="10.7109375" style="1" customWidth="1"/>
    <col min="9" max="11" width="9.5703125" style="1" customWidth="1"/>
    <col min="12" max="12" width="11.7109375" style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5703125" style="1" bestFit="1" customWidth="1"/>
    <col min="17" max="17" width="9.5703125" style="1" customWidth="1"/>
    <col min="18" max="18" width="21.2851562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0</v>
      </c>
      <c r="R1" s="37"/>
    </row>
    <row r="2" spans="1:18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">
        <v>32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52.15" customHeight="1">
      <c r="A7" s="6" t="s">
        <v>14</v>
      </c>
      <c r="B7" s="21">
        <f>SUM(F7+J7+N7)</f>
        <v>100.2</v>
      </c>
      <c r="C7" s="22">
        <f>G7+K7+O7</f>
        <v>57.670699999999997</v>
      </c>
      <c r="D7" s="21">
        <f>C7/B7*100</f>
        <v>57.555588822355283</v>
      </c>
      <c r="E7" s="21">
        <v>115.69</v>
      </c>
      <c r="F7" s="24">
        <v>95.744</v>
      </c>
      <c r="G7" s="22">
        <v>55.993699999999997</v>
      </c>
      <c r="H7" s="21">
        <f>G7/F7*100</f>
        <v>58.482724766042779</v>
      </c>
      <c r="I7" s="22">
        <v>116.2</v>
      </c>
      <c r="J7" s="24">
        <v>4.2779999999999996</v>
      </c>
      <c r="K7" s="24">
        <v>1.6279999999999999</v>
      </c>
      <c r="L7" s="21">
        <f>K7/J7*100</f>
        <v>38.055165965404399</v>
      </c>
      <c r="M7" s="21">
        <v>93.29</v>
      </c>
      <c r="N7" s="23">
        <v>0.17799999999999999</v>
      </c>
      <c r="O7" s="24">
        <v>4.9000000000000002E-2</v>
      </c>
      <c r="P7" s="21">
        <f>O7/N7*100</f>
        <v>27.528089887640451</v>
      </c>
      <c r="Q7" s="21">
        <v>53.84</v>
      </c>
      <c r="R7" s="7"/>
    </row>
    <row r="10" spans="1:18" ht="15.75">
      <c r="C10" s="9"/>
      <c r="G10" s="9"/>
      <c r="K10" s="9"/>
      <c r="O10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="70" zoomScaleNormal="70" workbookViewId="0">
      <selection activeCell="F19" sqref="F19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4" width="10.42578125" style="1" customWidth="1"/>
    <col min="5" max="7" width="9.5703125" style="1" customWidth="1"/>
    <col min="8" max="8" width="10.42578125" style="1" customWidth="1"/>
    <col min="9" max="9" width="9.5703125" style="1" customWidth="1"/>
    <col min="10" max="10" width="8.85546875" style="1"/>
    <col min="11" max="11" width="9.5703125" style="1" customWidth="1"/>
    <col min="12" max="12" width="10.5703125" style="1" bestFit="1" customWidth="1"/>
    <col min="13" max="13" width="9.85546875" style="1" customWidth="1"/>
    <col min="14" max="14" width="8.85546875" style="1" customWidth="1"/>
    <col min="15" max="15" width="9.7109375" style="1" customWidth="1"/>
    <col min="16" max="16" width="10.5703125" style="1" bestFit="1" customWidth="1"/>
    <col min="17" max="17" width="9.5703125" style="1" customWidth="1"/>
    <col min="18" max="18" width="23.8554687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O1" s="38"/>
      <c r="P1" s="38"/>
      <c r="Q1" s="37" t="s">
        <v>0</v>
      </c>
      <c r="R1" s="37"/>
    </row>
    <row r="2" spans="1:18" ht="36.75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">
        <v>31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"/>
      <c r="O3" s="41"/>
      <c r="P3" s="41"/>
      <c r="Q3" s="41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0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154.9" customHeight="1">
      <c r="A7" s="6" t="s">
        <v>14</v>
      </c>
      <c r="B7" s="21">
        <f>SUM(F7+J7+N7)</f>
        <v>33.099999999999994</v>
      </c>
      <c r="C7" s="24">
        <f>SUM(G7+K7+O7)</f>
        <v>17.8429</v>
      </c>
      <c r="D7" s="21">
        <f>C7/B7*100</f>
        <v>53.906042296072521</v>
      </c>
      <c r="E7" s="21">
        <v>111.39</v>
      </c>
      <c r="F7" s="24">
        <v>29.315999999999999</v>
      </c>
      <c r="G7" s="24">
        <v>16.4573</v>
      </c>
      <c r="H7" s="22">
        <f>G7/F7*100</f>
        <v>56.137604038750176</v>
      </c>
      <c r="I7" s="22">
        <v>115.93</v>
      </c>
      <c r="J7" s="24">
        <v>3.698</v>
      </c>
      <c r="K7" s="24">
        <v>1.36</v>
      </c>
      <c r="L7" s="21">
        <f>K7/J7*100</f>
        <v>36.77663601946999</v>
      </c>
      <c r="M7" s="21">
        <v>76.31</v>
      </c>
      <c r="N7" s="23">
        <v>8.5999999999999993E-2</v>
      </c>
      <c r="O7" s="24">
        <v>2.5600000000000001E-2</v>
      </c>
      <c r="P7" s="21">
        <f>O7/N7*100</f>
        <v>29.767441860465123</v>
      </c>
      <c r="Q7" s="21">
        <v>62.43</v>
      </c>
      <c r="R7" s="32"/>
    </row>
    <row r="10" spans="1:18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topLeftCell="A2" zoomScale="70" zoomScaleNormal="70" workbookViewId="0">
      <selection activeCell="E7" sqref="E7"/>
    </sheetView>
  </sheetViews>
  <sheetFormatPr defaultColWidth="8.85546875" defaultRowHeight="15"/>
  <cols>
    <col min="1" max="1" width="23.42578125" style="1" customWidth="1"/>
    <col min="2" max="2" width="9.42578125" style="1" customWidth="1"/>
    <col min="3" max="3" width="9.85546875" style="1" customWidth="1"/>
    <col min="4" max="8" width="9.5703125" style="1" customWidth="1"/>
    <col min="9" max="9" width="11.42578125" style="1" customWidth="1"/>
    <col min="10" max="10" width="8.85546875" style="1"/>
    <col min="11" max="11" width="9.5703125" style="1" customWidth="1"/>
    <col min="12" max="12" width="8.85546875" style="1"/>
    <col min="13" max="13" width="9.85546875" style="1" customWidth="1"/>
    <col min="14" max="14" width="8.85546875" style="1" customWidth="1"/>
    <col min="15" max="15" width="9.7109375" style="1" customWidth="1"/>
    <col min="16" max="16" width="8.85546875" style="1"/>
    <col min="17" max="17" width="9.5703125" style="1" customWidth="1"/>
    <col min="18" max="18" width="16.8554687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0"/>
      <c r="O1" s="38"/>
      <c r="P1" s="38"/>
      <c r="Q1" s="37" t="s">
        <v>0</v>
      </c>
      <c r="R1" s="37"/>
    </row>
    <row r="2" spans="1:18" ht="36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">
        <v>30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11"/>
      <c r="O3" s="41"/>
      <c r="P3" s="41"/>
      <c r="Q3" s="41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4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3"/>
    </row>
    <row r="7" spans="1:18" ht="132.6" customHeight="1">
      <c r="A7" s="6" t="s">
        <v>14</v>
      </c>
      <c r="B7" s="21">
        <f>SUM(F7+J7+N7)</f>
        <v>21.5</v>
      </c>
      <c r="C7" s="24">
        <f>G7+K7+O7</f>
        <v>4.9479999999999995</v>
      </c>
      <c r="D7" s="21">
        <f>C7/B7*100</f>
        <v>23.013953488372092</v>
      </c>
      <c r="E7" s="21">
        <v>90.7</v>
      </c>
      <c r="F7" s="21">
        <v>5.4269999999999996</v>
      </c>
      <c r="G7" s="22">
        <v>1.7</v>
      </c>
      <c r="H7" s="22">
        <f>G7/F7*100</f>
        <v>31.324857195503963</v>
      </c>
      <c r="I7" s="22">
        <v>314</v>
      </c>
      <c r="J7" s="22">
        <v>7.15</v>
      </c>
      <c r="K7" s="22">
        <v>2.238</v>
      </c>
      <c r="L7" s="21">
        <f>K7/J7*100</f>
        <v>31.300699300699296</v>
      </c>
      <c r="M7" s="21">
        <v>62.8</v>
      </c>
      <c r="N7" s="23">
        <v>8.923</v>
      </c>
      <c r="O7" s="22">
        <v>1.01</v>
      </c>
      <c r="P7" s="21">
        <f>O7/N7*100</f>
        <v>11.319063095371511</v>
      </c>
      <c r="Q7" s="21">
        <v>74.8</v>
      </c>
      <c r="R7" s="17"/>
    </row>
    <row r="12" spans="1:18">
      <c r="C12" s="12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"/>
  <sheetViews>
    <sheetView tabSelected="1" view="pageBreakPreview" zoomScale="70" zoomScaleSheetLayoutView="70" workbookViewId="0">
      <selection activeCell="E15" sqref="E15"/>
    </sheetView>
  </sheetViews>
  <sheetFormatPr defaultColWidth="8.85546875" defaultRowHeight="15"/>
  <cols>
    <col min="1" max="1" width="21.7109375" style="1" customWidth="1"/>
    <col min="2" max="2" width="9.42578125" style="1" customWidth="1"/>
    <col min="3" max="3" width="9.85546875" style="1" customWidth="1"/>
    <col min="4" max="4" width="9.5703125" style="1" customWidth="1"/>
    <col min="5" max="5" width="15.42578125" style="1" customWidth="1"/>
    <col min="6" max="8" width="9.5703125" style="1" customWidth="1"/>
    <col min="9" max="9" width="13.42578125" style="1" customWidth="1"/>
    <col min="10" max="10" width="8.85546875" style="1"/>
    <col min="11" max="11" width="9.5703125" style="1" customWidth="1"/>
    <col min="12" max="12" width="8.85546875" style="1"/>
    <col min="13" max="13" width="13.140625" style="1" customWidth="1"/>
    <col min="14" max="14" width="8.85546875" style="1" customWidth="1"/>
    <col min="15" max="15" width="9.7109375" style="1" customWidth="1"/>
    <col min="16" max="16" width="8.85546875" style="1"/>
    <col min="17" max="17" width="13" style="1" customWidth="1"/>
    <col min="18" max="18" width="19.140625" style="1" customWidth="1"/>
    <col min="19" max="16384" width="8.85546875" style="1"/>
  </cols>
  <sheetData>
    <row r="1" spans="1:18" ht="14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"/>
      <c r="O1" s="38"/>
      <c r="P1" s="38"/>
      <c r="Q1" s="37" t="s">
        <v>17</v>
      </c>
      <c r="R1" s="37"/>
    </row>
    <row r="2" spans="1:18" ht="36.7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customHeight="1">
      <c r="A3" s="40" t="s">
        <v>30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14"/>
      <c r="O3" s="40"/>
      <c r="P3" s="40"/>
      <c r="Q3" s="40" t="s">
        <v>1</v>
      </c>
      <c r="R3" s="40"/>
    </row>
    <row r="4" spans="1:18" ht="14.25" customHeight="1">
      <c r="A4" s="33" t="s">
        <v>5</v>
      </c>
      <c r="B4" s="33" t="s">
        <v>9</v>
      </c>
      <c r="C4" s="33"/>
      <c r="D4" s="33"/>
      <c r="E4" s="33"/>
      <c r="F4" s="33" t="s">
        <v>11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8</v>
      </c>
    </row>
    <row r="5" spans="1:18" ht="15" customHeight="1">
      <c r="A5" s="33"/>
      <c r="B5" s="33"/>
      <c r="C5" s="33"/>
      <c r="D5" s="33"/>
      <c r="E5" s="33"/>
      <c r="F5" s="36" t="s">
        <v>2</v>
      </c>
      <c r="G5" s="34"/>
      <c r="H5" s="34"/>
      <c r="I5" s="35"/>
      <c r="J5" s="36" t="s">
        <v>7</v>
      </c>
      <c r="K5" s="34"/>
      <c r="L5" s="34"/>
      <c r="M5" s="35"/>
      <c r="N5" s="36" t="s">
        <v>3</v>
      </c>
      <c r="O5" s="34"/>
      <c r="P5" s="34"/>
      <c r="Q5" s="35"/>
      <c r="R5" s="33"/>
    </row>
    <row r="6" spans="1:18" ht="125.25" customHeight="1">
      <c r="A6" s="33"/>
      <c r="B6" s="5" t="s">
        <v>26</v>
      </c>
      <c r="C6" s="2" t="s">
        <v>6</v>
      </c>
      <c r="D6" s="2" t="s">
        <v>4</v>
      </c>
      <c r="E6" s="2" t="s">
        <v>10</v>
      </c>
      <c r="F6" s="5" t="s">
        <v>26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26</v>
      </c>
      <c r="O6" s="2" t="s">
        <v>6</v>
      </c>
      <c r="P6" s="2" t="s">
        <v>4</v>
      </c>
      <c r="Q6" s="2" t="s">
        <v>10</v>
      </c>
      <c r="R6" s="33"/>
    </row>
    <row r="7" spans="1:18" s="8" customFormat="1" ht="99" customHeight="1">
      <c r="A7" s="6" t="str">
        <f>'Таблица 5 овощи'!$A$7</f>
        <v>Выселковский</v>
      </c>
      <c r="B7" s="18">
        <f>SUM(F7+J7+N7)</f>
        <v>7.3999999999999995</v>
      </c>
      <c r="C7" s="31">
        <f>SUM(G7+K7+O7)</f>
        <v>2.875</v>
      </c>
      <c r="D7" s="18">
        <f>C7/B7*100</f>
        <v>38.851351351351354</v>
      </c>
      <c r="E7" s="18">
        <v>76.58</v>
      </c>
      <c r="F7" s="18">
        <v>1.851</v>
      </c>
      <c r="G7" s="19">
        <v>0.496</v>
      </c>
      <c r="H7" s="19">
        <f>G7/F7*100</f>
        <v>26.796326310102646</v>
      </c>
      <c r="I7" s="19">
        <v>100</v>
      </c>
      <c r="J7" s="18">
        <v>5.0469999999999997</v>
      </c>
      <c r="K7" s="19">
        <v>2.1960000000000002</v>
      </c>
      <c r="L7" s="18">
        <f>K7/J7*100</f>
        <v>43.51099663166238</v>
      </c>
      <c r="M7" s="18">
        <v>61.89</v>
      </c>
      <c r="N7" s="20">
        <v>0.502</v>
      </c>
      <c r="O7" s="19">
        <v>0.183</v>
      </c>
      <c r="P7" s="18">
        <f>O7/N7*100</f>
        <v>36.454183266932269</v>
      </c>
      <c r="Q7" s="18">
        <v>88.8</v>
      </c>
      <c r="R7" s="17"/>
    </row>
    <row r="9" spans="1:18" ht="20.25">
      <c r="B9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Тютюнник</cp:lastModifiedBy>
  <cp:lastPrinted>2020-01-15T05:08:33Z</cp:lastPrinted>
  <dcterms:created xsi:type="dcterms:W3CDTF">2014-05-23T07:11:06Z</dcterms:created>
  <dcterms:modified xsi:type="dcterms:W3CDTF">2020-07-15T10:32:31Z</dcterms:modified>
</cp:coreProperties>
</file>